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E22" i="1" l="1"/>
  <c r="AD22" i="1"/>
  <c r="AC22" i="1"/>
  <c r="AB22" i="1"/>
  <c r="AA22" i="1"/>
  <c r="Z22" i="1"/>
  <c r="Y22" i="1"/>
  <c r="X22" i="1"/>
  <c r="W22" i="1"/>
  <c r="V22" i="1"/>
  <c r="U22" i="1"/>
  <c r="T22" i="1"/>
  <c r="I27" i="1" s="1"/>
  <c r="S22" i="1"/>
  <c r="H27" i="1" s="1"/>
  <c r="L27" i="1" s="1"/>
  <c r="R22" i="1"/>
  <c r="G27" i="1" s="1"/>
  <c r="Q22" i="1"/>
  <c r="F27" i="1" s="1"/>
  <c r="K27" i="1" s="1"/>
  <c r="P22" i="1"/>
  <c r="E27" i="1" s="1"/>
  <c r="L22" i="1"/>
  <c r="K22" i="1"/>
  <c r="J22" i="1"/>
  <c r="I22" i="1"/>
  <c r="I26" i="1" s="1"/>
  <c r="H22" i="1"/>
  <c r="H26" i="1" s="1"/>
  <c r="G22" i="1"/>
  <c r="G26" i="1" s="1"/>
  <c r="G29" i="1" s="1"/>
  <c r="F22" i="1"/>
  <c r="F26" i="1" s="1"/>
  <c r="E22" i="1"/>
  <c r="E26" i="1" s="1"/>
  <c r="E29" i="1" s="1"/>
  <c r="O21" i="1"/>
  <c r="O20" i="1"/>
  <c r="M20" i="1"/>
  <c r="O19" i="1"/>
  <c r="M19" i="1"/>
  <c r="O18" i="1"/>
  <c r="M17" i="1"/>
  <c r="M16" i="1"/>
  <c r="M15" i="1"/>
  <c r="M22" i="1" s="1"/>
  <c r="O13" i="1"/>
  <c r="O12" i="1"/>
  <c r="O11" i="1"/>
  <c r="O10" i="1"/>
  <c r="O9" i="1"/>
  <c r="O22" i="1" s="1"/>
  <c r="F29" i="1" l="1"/>
  <c r="K29" i="1" s="1"/>
  <c r="K26" i="1"/>
  <c r="H29" i="1"/>
  <c r="L29" i="1" s="1"/>
  <c r="L26" i="1"/>
  <c r="N22" i="1"/>
  <c r="N26" i="1" s="1"/>
  <c r="O26" i="1"/>
  <c r="O29" i="1" s="1"/>
  <c r="I29" i="1"/>
  <c r="M26" i="1"/>
</calcChain>
</file>

<file path=xl/sharedStrings.xml><?xml version="1.0" encoding="utf-8"?>
<sst xmlns="http://schemas.openxmlformats.org/spreadsheetml/2006/main" count="150" uniqueCount="97">
  <si>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</si>
  <si>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</si>
  <si>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</si>
  <si>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</si>
  <si>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</si>
  <si>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</si>
  <si>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</si>
  <si>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</si>
  <si>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</si>
  <si>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</si>
  <si>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</si>
  <si>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</si>
  <si>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</si>
  <si>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</si>
  <si>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</si>
  <si>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</si>
  <si>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</si>
  <si>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</si>
  <si>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</si>
  <si>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</si>
  <si>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</si>
  <si>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</si>
  <si>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</si>
  <si>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</si>
  <si>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</si>
  <si>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</si>
  <si>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</si>
  <si>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</si>
  <si>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</si>
  <si>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</si>
  <si>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</si>
  <si>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</si>
  <si>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</si>
  <si>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</si>
  <si>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</si>
  <si>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</si>
  <si>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</si>
  <si>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</si>
  <si>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</si>
  <si>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</si>
  <si>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</si>
  <si>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Saara Rantavaara</t>
  </si>
  <si>
    <t>5.-6.</t>
  </si>
  <si>
    <t>Virkiä</t>
  </si>
  <si>
    <t>1.</t>
  </si>
  <si>
    <t>4.</t>
  </si>
  <si>
    <t>loppusarja</t>
  </si>
  <si>
    <t>5.</t>
  </si>
  <si>
    <t>VäVi</t>
  </si>
  <si>
    <t>----</t>
  </si>
  <si>
    <t>8.</t>
  </si>
  <si>
    <t>loppuottelut</t>
  </si>
  <si>
    <t>7.</t>
  </si>
  <si>
    <t>2.</t>
  </si>
  <si>
    <t>play off</t>
  </si>
  <si>
    <t>3.</t>
  </si>
  <si>
    <t>10.</t>
  </si>
  <si>
    <t>YJ</t>
  </si>
  <si>
    <t>superpesiskarsinta</t>
  </si>
  <si>
    <t>9.</t>
  </si>
  <si>
    <t>8.3.1960</t>
  </si>
  <si>
    <t>VäVi = Vähänkyrön Viesti  (1938)</t>
  </si>
  <si>
    <t>Virkiä = Lapuan Virkiä  (1907)</t>
  </si>
  <si>
    <t>YJ = Ylihärmän Junkkarit  (1909)</t>
  </si>
  <si>
    <t>3.  ottelu</t>
  </si>
  <si>
    <t>4.  ottelu</t>
  </si>
  <si>
    <t>24.  ottelu</t>
  </si>
  <si>
    <t>30.05. 1976  Ura - Virkiä  4-27</t>
  </si>
  <si>
    <t xml:space="preserve">  16 v   2 kk 22 pv</t>
  </si>
  <si>
    <t>05.07. 1978  Kiri - Virkiä  4-16</t>
  </si>
  <si>
    <t xml:space="preserve">  18 v   4 kk 27 pv</t>
  </si>
  <si>
    <t>27.05. 1979  Kri - Virkiä  10-15</t>
  </si>
  <si>
    <t xml:space="preserve">  19 v   2 kk 29 pv</t>
  </si>
  <si>
    <t>29.06. 1980  Virkiä - IlU  18-9</t>
  </si>
  <si>
    <t xml:space="preserve">  20 v   3 kk 21 pv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</si>
  <si>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</si>
  <si>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</si>
  <si>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</si>
  <si>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</si>
  <si>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</si>
  <si>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</si>
  <si>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</si>
  <si>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</si>
  <si>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</si>
  <si>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</si>
  <si>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</si>
  <si>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</si>
  <si>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vai</t>
  </si>
  <si>
    <t>Ikä ensimmäisessä ottelussa</t>
  </si>
  <si>
    <t>20.07. 1980  Lapua</t>
  </si>
  <si>
    <t xml:space="preserve">  6-5</t>
  </si>
  <si>
    <t>Länsi</t>
  </si>
  <si>
    <t>Paavo Lakaniemi</t>
  </si>
  <si>
    <t>500</t>
  </si>
  <si>
    <t>20 v  4 kk  12 pv</t>
  </si>
  <si>
    <t xml:space="preserve"> ITÄ - LÄNSI - KORTTI</t>
  </si>
  <si>
    <t>NAISET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</si>
</sst>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0" fillId="3" borderId="3" xfId="0" applyFill="1" applyBorder="1"/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/>
    <xf numFmtId="0" fontId="2" fillId="2" borderId="11" xfId="0" applyFont="1" applyFill="1" applyBorder="1" applyAlignment="1">
      <alignment horizontal="left"/>
    </xf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0" fontId="8" fillId="7" borderId="1" xfId="0" applyFont="1" applyFill="1" applyBorder="1"/>
    <xf numFmtId="0" fontId="2" fillId="8" borderId="1" xfId="0" applyFont="1" applyFill="1" applyBorder="1" applyAlignment="1">
      <alignment horizontal="left"/>
    </xf>
    <xf numFmtId="165" fontId="2" fillId="8" borderId="3" xfId="1" applyNumberFormat="1" applyFont="1" applyFill="1" applyBorder="1" applyAlignment="1"/>
    <xf numFmtId="165" fontId="2" fillId="2" borderId="6" xfId="1" applyNumberFormat="1" applyFont="1" applyFill="1" applyBorder="1" applyAlignment="1"/>
    <xf numFmtId="49" fontId="2" fillId="8" borderId="4" xfId="0" applyNumberFormat="1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left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left"/>
    </xf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1" customWidth="1"/>
    <col min="4" max="4" width="10" style="62" customWidth="1"/>
    <col min="5" max="12" width="5.7109375" style="62" customWidth="1"/>
    <col min="13" max="13" width="6.28515625" style="62" customWidth="1"/>
    <col min="14" max="14" width="8.28515625" style="62" customWidth="1"/>
    <col min="15" max="15" width="0.5703125" style="62" customWidth="1"/>
    <col min="16" max="23" width="5.7109375" style="62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38" width="9.140625" style="26"/>
    <col min="40" max="16384" width="9.140625" style="26"/>
  </cols>
  <sheetData>
    <row r="1" spans="1:39" s="10" customFormat="1" ht="15" customHeight="1" x14ac:dyDescent="0.25">
      <c r="A1" s="1"/>
      <c r="B1" s="2" t="s">
        <v>41</v>
      </c>
      <c r="C1" s="2"/>
      <c r="D1" s="3"/>
      <c r="E1" s="4" t="s">
        <v>60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  <c r="AM1"/>
    </row>
    <row r="2" spans="1:39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  <c r="AM2"/>
    </row>
    <row r="3" spans="1:39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9" ht="15" customHeight="1" x14ac:dyDescent="0.2">
      <c r="A4" s="1"/>
      <c r="B4" s="27">
        <v>1976</v>
      </c>
      <c r="C4" s="27" t="s">
        <v>42</v>
      </c>
      <c r="D4" s="41" t="s">
        <v>43</v>
      </c>
      <c r="E4" s="27">
        <v>1</v>
      </c>
      <c r="F4" s="27">
        <v>0</v>
      </c>
      <c r="G4" s="27">
        <v>0</v>
      </c>
      <c r="H4" s="27">
        <v>0</v>
      </c>
      <c r="I4" s="63"/>
      <c r="J4" s="63"/>
      <c r="K4" s="63"/>
      <c r="L4" s="63"/>
      <c r="M4" s="63"/>
      <c r="N4" s="63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9" ht="15" customHeight="1" x14ac:dyDescent="0.2">
      <c r="A5" s="1"/>
      <c r="B5" s="27">
        <v>1977</v>
      </c>
      <c r="C5" s="27"/>
      <c r="D5" s="41"/>
      <c r="E5" s="27"/>
      <c r="F5" s="27"/>
      <c r="G5" s="27"/>
      <c r="H5" s="27"/>
      <c r="I5" s="63"/>
      <c r="J5" s="63"/>
      <c r="K5" s="63"/>
      <c r="L5" s="63"/>
      <c r="M5" s="63"/>
      <c r="N5" s="63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9" ht="15" customHeight="1" x14ac:dyDescent="0.2">
      <c r="A6" s="1"/>
      <c r="B6" s="27">
        <v>1978</v>
      </c>
      <c r="C6" s="27" t="s">
        <v>44</v>
      </c>
      <c r="D6" s="11" t="s">
        <v>43</v>
      </c>
      <c r="E6" s="27">
        <v>2</v>
      </c>
      <c r="F6" s="27">
        <v>0</v>
      </c>
      <c r="G6" s="27">
        <v>1</v>
      </c>
      <c r="H6" s="27">
        <v>0</v>
      </c>
      <c r="I6" s="63"/>
      <c r="J6" s="63"/>
      <c r="K6" s="63"/>
      <c r="L6" s="63"/>
      <c r="M6" s="63"/>
      <c r="N6" s="63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>
        <v>1</v>
      </c>
      <c r="AD6" s="27"/>
      <c r="AE6" s="27"/>
      <c r="AF6" s="17"/>
      <c r="AG6" s="24"/>
      <c r="AH6" s="9"/>
      <c r="AI6" s="9"/>
      <c r="AJ6" s="9"/>
      <c r="AK6" s="9"/>
      <c r="AL6" s="9"/>
    </row>
    <row r="7" spans="1:39" ht="15" customHeight="1" x14ac:dyDescent="0.2">
      <c r="A7" s="1"/>
      <c r="B7" s="27">
        <v>1979</v>
      </c>
      <c r="C7" s="27" t="s">
        <v>45</v>
      </c>
      <c r="D7" s="11" t="s">
        <v>43</v>
      </c>
      <c r="E7" s="27">
        <v>9</v>
      </c>
      <c r="F7" s="27">
        <v>0</v>
      </c>
      <c r="G7" s="27">
        <v>7</v>
      </c>
      <c r="H7" s="27">
        <v>2</v>
      </c>
      <c r="I7" s="63"/>
      <c r="J7" s="63"/>
      <c r="K7" s="63"/>
      <c r="L7" s="63"/>
      <c r="M7" s="63"/>
      <c r="N7" s="63"/>
      <c r="O7" s="25"/>
      <c r="P7" s="27">
        <v>5</v>
      </c>
      <c r="Q7" s="27">
        <v>0</v>
      </c>
      <c r="R7" s="27">
        <v>2</v>
      </c>
      <c r="S7" s="27">
        <v>1</v>
      </c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7" t="s">
        <v>46</v>
      </c>
      <c r="AG7" s="24"/>
      <c r="AH7" s="9"/>
      <c r="AI7" s="9"/>
      <c r="AJ7" s="9"/>
      <c r="AK7" s="9"/>
      <c r="AL7" s="9"/>
    </row>
    <row r="8" spans="1:39" ht="15" customHeight="1" x14ac:dyDescent="0.2">
      <c r="A8" s="1"/>
      <c r="B8" s="27">
        <v>1980</v>
      </c>
      <c r="C8" s="27" t="s">
        <v>45</v>
      </c>
      <c r="D8" s="41" t="s">
        <v>43</v>
      </c>
      <c r="E8" s="27">
        <v>10</v>
      </c>
      <c r="F8" s="27">
        <v>1</v>
      </c>
      <c r="G8" s="27">
        <v>10</v>
      </c>
      <c r="H8" s="27">
        <v>10</v>
      </c>
      <c r="I8" s="29"/>
      <c r="J8" s="63"/>
      <c r="K8" s="63"/>
      <c r="L8" s="63"/>
      <c r="M8" s="63"/>
      <c r="N8" s="63"/>
      <c r="O8" s="25"/>
      <c r="P8" s="27">
        <v>6</v>
      </c>
      <c r="Q8" s="27">
        <v>0</v>
      </c>
      <c r="R8" s="27">
        <v>2</v>
      </c>
      <c r="S8" s="27">
        <v>1</v>
      </c>
      <c r="T8" s="27"/>
      <c r="U8" s="28"/>
      <c r="V8" s="28"/>
      <c r="W8" s="28"/>
      <c r="X8" s="28"/>
      <c r="Y8" s="28"/>
      <c r="Z8" s="27">
        <v>1</v>
      </c>
      <c r="AA8" s="27"/>
      <c r="AB8" s="27"/>
      <c r="AC8" s="27"/>
      <c r="AD8" s="27"/>
      <c r="AE8" s="27"/>
      <c r="AF8" s="17" t="s">
        <v>46</v>
      </c>
      <c r="AG8" s="24"/>
      <c r="AH8" s="9"/>
      <c r="AI8" s="9"/>
      <c r="AJ8" s="9"/>
      <c r="AK8" s="9"/>
      <c r="AL8" s="9"/>
    </row>
    <row r="9" spans="1:39" ht="15" customHeight="1" x14ac:dyDescent="0.2">
      <c r="A9" s="1"/>
      <c r="B9" s="27">
        <v>1981</v>
      </c>
      <c r="C9" s="27" t="s">
        <v>53</v>
      </c>
      <c r="D9" s="41" t="s">
        <v>43</v>
      </c>
      <c r="E9" s="27">
        <v>18</v>
      </c>
      <c r="F9" s="27">
        <v>0</v>
      </c>
      <c r="G9" s="27">
        <v>15</v>
      </c>
      <c r="H9" s="27">
        <v>12</v>
      </c>
      <c r="I9" s="27">
        <v>67</v>
      </c>
      <c r="J9" s="27">
        <v>10</v>
      </c>
      <c r="K9" s="27">
        <v>17</v>
      </c>
      <c r="L9" s="27">
        <v>25</v>
      </c>
      <c r="M9" s="27">
        <v>15</v>
      </c>
      <c r="N9" s="65">
        <v>0.56302521008403361</v>
      </c>
      <c r="O9" s="25">
        <f t="shared" ref="O9:O13" si="0">PRODUCT(I9/N9)</f>
        <v>119</v>
      </c>
      <c r="P9" s="27"/>
      <c r="Q9" s="43"/>
      <c r="R9" s="43"/>
      <c r="S9" s="33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>
        <v>1</v>
      </c>
      <c r="AE9" s="27"/>
      <c r="AF9" s="17"/>
      <c r="AG9" s="24"/>
      <c r="AH9" s="9"/>
      <c r="AI9" s="9"/>
      <c r="AJ9" s="9"/>
      <c r="AK9" s="9"/>
      <c r="AL9" s="9"/>
    </row>
    <row r="10" spans="1:39" ht="15" customHeight="1" x14ac:dyDescent="0.2">
      <c r="A10" s="1"/>
      <c r="B10" s="27">
        <v>1982</v>
      </c>
      <c r="C10" s="27" t="s">
        <v>47</v>
      </c>
      <c r="D10" s="41" t="s">
        <v>43</v>
      </c>
      <c r="E10" s="27">
        <v>18</v>
      </c>
      <c r="F10" s="27">
        <v>1</v>
      </c>
      <c r="G10" s="27">
        <v>12</v>
      </c>
      <c r="H10" s="27">
        <v>16</v>
      </c>
      <c r="I10" s="27">
        <v>65</v>
      </c>
      <c r="J10" s="27">
        <v>14</v>
      </c>
      <c r="K10" s="27">
        <v>21</v>
      </c>
      <c r="L10" s="27">
        <v>17</v>
      </c>
      <c r="M10" s="27">
        <v>13</v>
      </c>
      <c r="N10" s="65">
        <v>0.60747663551401865</v>
      </c>
      <c r="O10" s="25">
        <f t="shared" si="0"/>
        <v>107.00000000000001</v>
      </c>
      <c r="P10" s="27"/>
      <c r="Q10" s="43"/>
      <c r="R10" s="43"/>
      <c r="S10" s="33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7"/>
      <c r="AG10" s="24"/>
      <c r="AH10" s="9"/>
      <c r="AI10" s="9"/>
      <c r="AJ10" s="9"/>
      <c r="AK10" s="9"/>
      <c r="AL10" s="9"/>
    </row>
    <row r="11" spans="1:39" ht="15" customHeight="1" x14ac:dyDescent="0.2">
      <c r="A11" s="1"/>
      <c r="B11" s="27">
        <v>1983</v>
      </c>
      <c r="C11" s="27" t="s">
        <v>53</v>
      </c>
      <c r="D11" s="41" t="s">
        <v>43</v>
      </c>
      <c r="E11" s="27">
        <v>18</v>
      </c>
      <c r="F11" s="27">
        <v>0</v>
      </c>
      <c r="G11" s="27">
        <v>15</v>
      </c>
      <c r="H11" s="27">
        <v>8</v>
      </c>
      <c r="I11" s="27">
        <v>63</v>
      </c>
      <c r="J11" s="27">
        <v>12</v>
      </c>
      <c r="K11" s="27">
        <v>22</v>
      </c>
      <c r="L11" s="27">
        <v>14</v>
      </c>
      <c r="M11" s="27">
        <v>15</v>
      </c>
      <c r="N11" s="65">
        <v>0.66315789473684206</v>
      </c>
      <c r="O11" s="25">
        <f t="shared" si="0"/>
        <v>95</v>
      </c>
      <c r="P11" s="27"/>
      <c r="Q11" s="43"/>
      <c r="R11" s="43"/>
      <c r="S11" s="33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>
        <v>1</v>
      </c>
      <c r="AE11" s="27"/>
      <c r="AF11" s="17"/>
      <c r="AG11" s="24"/>
      <c r="AH11" s="9"/>
      <c r="AI11" s="9"/>
      <c r="AJ11" s="9"/>
      <c r="AK11" s="9"/>
      <c r="AL11" s="9"/>
    </row>
    <row r="12" spans="1:39" ht="15" customHeight="1" x14ac:dyDescent="0.2">
      <c r="A12" s="1"/>
      <c r="B12" s="27">
        <v>1984</v>
      </c>
      <c r="C12" s="27" t="s">
        <v>52</v>
      </c>
      <c r="D12" s="41" t="s">
        <v>43</v>
      </c>
      <c r="E12" s="27">
        <v>17</v>
      </c>
      <c r="F12" s="27">
        <v>1</v>
      </c>
      <c r="G12" s="27">
        <v>7</v>
      </c>
      <c r="H12" s="27">
        <v>6</v>
      </c>
      <c r="I12" s="27">
        <v>43</v>
      </c>
      <c r="J12" s="27">
        <v>9</v>
      </c>
      <c r="K12" s="27">
        <v>9</v>
      </c>
      <c r="L12" s="27">
        <v>17</v>
      </c>
      <c r="M12" s="27">
        <v>8</v>
      </c>
      <c r="N12" s="65">
        <v>0.53086419753086422</v>
      </c>
      <c r="O12" s="25">
        <f t="shared" si="0"/>
        <v>81</v>
      </c>
      <c r="P12" s="27"/>
      <c r="Q12" s="43"/>
      <c r="R12" s="43"/>
      <c r="S12" s="33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7"/>
      <c r="AG12" s="24"/>
      <c r="AH12" s="9"/>
      <c r="AI12" s="9"/>
      <c r="AJ12" s="9"/>
      <c r="AK12" s="9"/>
      <c r="AL12" s="9"/>
    </row>
    <row r="13" spans="1:39" ht="15" customHeight="1" x14ac:dyDescent="0.2">
      <c r="A13" s="1"/>
      <c r="B13" s="27">
        <v>1985</v>
      </c>
      <c r="C13" s="27" t="s">
        <v>50</v>
      </c>
      <c r="D13" s="41" t="s">
        <v>43</v>
      </c>
      <c r="E13" s="27">
        <v>18</v>
      </c>
      <c r="F13" s="27">
        <v>0</v>
      </c>
      <c r="G13" s="27">
        <v>1</v>
      </c>
      <c r="H13" s="27">
        <v>10</v>
      </c>
      <c r="I13" s="27">
        <v>44</v>
      </c>
      <c r="J13" s="27">
        <v>11</v>
      </c>
      <c r="K13" s="27">
        <v>19</v>
      </c>
      <c r="L13" s="27">
        <v>13</v>
      </c>
      <c r="M13" s="27">
        <v>1</v>
      </c>
      <c r="N13" s="65">
        <v>0.5641025641025641</v>
      </c>
      <c r="O13" s="25">
        <f t="shared" si="0"/>
        <v>78</v>
      </c>
      <c r="P13" s="27"/>
      <c r="Q13" s="43"/>
      <c r="R13" s="43"/>
      <c r="S13" s="33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7"/>
      <c r="AG13" s="24"/>
      <c r="AH13" s="9"/>
      <c r="AI13" s="9"/>
      <c r="AJ13" s="9"/>
      <c r="AK13" s="9"/>
      <c r="AL13" s="9"/>
    </row>
    <row r="14" spans="1:39" ht="15" customHeight="1" x14ac:dyDescent="0.2">
      <c r="A14" s="1"/>
      <c r="B14" s="27">
        <v>1986</v>
      </c>
      <c r="C14" s="27" t="s">
        <v>47</v>
      </c>
      <c r="D14" s="41" t="s">
        <v>48</v>
      </c>
      <c r="E14" s="27">
        <v>18</v>
      </c>
      <c r="F14" s="27">
        <v>1</v>
      </c>
      <c r="G14" s="27">
        <v>8</v>
      </c>
      <c r="H14" s="27">
        <v>14</v>
      </c>
      <c r="I14" s="27">
        <v>55</v>
      </c>
      <c r="J14" s="27">
        <v>17</v>
      </c>
      <c r="K14" s="27">
        <v>17</v>
      </c>
      <c r="L14" s="27">
        <v>12</v>
      </c>
      <c r="M14" s="27">
        <v>9</v>
      </c>
      <c r="N14" s="64" t="s">
        <v>49</v>
      </c>
      <c r="O14" s="25">
        <v>0</v>
      </c>
      <c r="P14" s="27"/>
      <c r="Q14" s="43"/>
      <c r="R14" s="43"/>
      <c r="S14" s="33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9" ht="15" customHeight="1" x14ac:dyDescent="0.2">
      <c r="A15" s="1"/>
      <c r="B15" s="27">
        <v>1987</v>
      </c>
      <c r="C15" s="27" t="s">
        <v>50</v>
      </c>
      <c r="D15" s="41" t="s">
        <v>43</v>
      </c>
      <c r="E15" s="27">
        <v>18</v>
      </c>
      <c r="F15" s="27">
        <v>0</v>
      </c>
      <c r="G15" s="27">
        <v>14</v>
      </c>
      <c r="H15" s="27">
        <v>12</v>
      </c>
      <c r="I15" s="27">
        <v>64</v>
      </c>
      <c r="J15" s="27">
        <v>10</v>
      </c>
      <c r="K15" s="27">
        <v>22</v>
      </c>
      <c r="L15" s="27">
        <v>18</v>
      </c>
      <c r="M15" s="27">
        <f>PRODUCT(F15+G15)</f>
        <v>14</v>
      </c>
      <c r="N15" s="64" t="s">
        <v>49</v>
      </c>
      <c r="O15" s="25">
        <v>0</v>
      </c>
      <c r="P15" s="27"/>
      <c r="Q15" s="43"/>
      <c r="R15" s="43"/>
      <c r="S15" s="33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9" ht="15" customHeight="1" x14ac:dyDescent="0.2">
      <c r="A16" s="1"/>
      <c r="B16" s="27">
        <v>1988</v>
      </c>
      <c r="C16" s="27" t="s">
        <v>44</v>
      </c>
      <c r="D16" s="41" t="s">
        <v>43</v>
      </c>
      <c r="E16" s="27">
        <v>14</v>
      </c>
      <c r="F16" s="27">
        <v>0</v>
      </c>
      <c r="G16" s="27">
        <v>11</v>
      </c>
      <c r="H16" s="27">
        <v>5</v>
      </c>
      <c r="I16" s="27">
        <v>50</v>
      </c>
      <c r="J16" s="27">
        <v>6</v>
      </c>
      <c r="K16" s="27">
        <v>14</v>
      </c>
      <c r="L16" s="27">
        <v>19</v>
      </c>
      <c r="M16" s="27">
        <f>PRODUCT(F16+G16)</f>
        <v>11</v>
      </c>
      <c r="N16" s="64" t="s">
        <v>49</v>
      </c>
      <c r="O16" s="25">
        <v>0</v>
      </c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/>
      <c r="AA16" s="27"/>
      <c r="AB16" s="27"/>
      <c r="AC16" s="27">
        <v>1</v>
      </c>
      <c r="AD16" s="27"/>
      <c r="AE16" s="27"/>
      <c r="AF16" s="14" t="s">
        <v>51</v>
      </c>
      <c r="AG16" s="24"/>
      <c r="AH16" s="9"/>
      <c r="AI16" s="9"/>
      <c r="AJ16" s="9"/>
      <c r="AK16" s="9"/>
      <c r="AL16" s="9"/>
    </row>
    <row r="17" spans="1:39" ht="15" customHeight="1" x14ac:dyDescent="0.2">
      <c r="A17" s="1"/>
      <c r="B17" s="27">
        <v>1989</v>
      </c>
      <c r="C17" s="27" t="s">
        <v>52</v>
      </c>
      <c r="D17" s="41" t="s">
        <v>43</v>
      </c>
      <c r="E17" s="27">
        <v>18</v>
      </c>
      <c r="F17" s="27">
        <v>2</v>
      </c>
      <c r="G17" s="27">
        <v>17</v>
      </c>
      <c r="H17" s="27">
        <v>13</v>
      </c>
      <c r="I17" s="27">
        <v>79</v>
      </c>
      <c r="J17" s="27">
        <v>14</v>
      </c>
      <c r="K17" s="27">
        <v>19</v>
      </c>
      <c r="L17" s="27">
        <v>27</v>
      </c>
      <c r="M17" s="27">
        <f>PRODUCT(F17+G17)</f>
        <v>19</v>
      </c>
      <c r="N17" s="64" t="s">
        <v>49</v>
      </c>
      <c r="O17" s="25">
        <v>0</v>
      </c>
      <c r="P17" s="27"/>
      <c r="Q17" s="27"/>
      <c r="R17" s="27"/>
      <c r="S17" s="27"/>
      <c r="T17" s="27"/>
      <c r="U17" s="28"/>
      <c r="V17" s="28"/>
      <c r="W17" s="28"/>
      <c r="X17" s="28"/>
      <c r="Y17" s="28"/>
      <c r="Z17" s="27"/>
      <c r="AA17" s="27"/>
      <c r="AB17" s="27"/>
      <c r="AC17" s="27"/>
      <c r="AD17" s="27"/>
      <c r="AE17" s="27"/>
      <c r="AF17" s="14"/>
      <c r="AG17" s="24"/>
      <c r="AH17" s="9"/>
      <c r="AI17" s="9"/>
      <c r="AJ17" s="9"/>
      <c r="AK17" s="9"/>
      <c r="AL17" s="9"/>
    </row>
    <row r="18" spans="1:39" ht="15" customHeight="1" x14ac:dyDescent="0.2">
      <c r="A18" s="1"/>
      <c r="B18" s="27">
        <v>1990</v>
      </c>
      <c r="C18" s="27" t="s">
        <v>53</v>
      </c>
      <c r="D18" s="41" t="s">
        <v>43</v>
      </c>
      <c r="E18" s="27">
        <v>22</v>
      </c>
      <c r="F18" s="27">
        <v>4</v>
      </c>
      <c r="G18" s="27">
        <v>31</v>
      </c>
      <c r="H18" s="27">
        <v>19</v>
      </c>
      <c r="I18" s="27">
        <v>110</v>
      </c>
      <c r="J18" s="27">
        <v>22</v>
      </c>
      <c r="K18" s="27">
        <v>20</v>
      </c>
      <c r="L18" s="27">
        <v>33</v>
      </c>
      <c r="M18" s="27">
        <v>35</v>
      </c>
      <c r="N18" s="65">
        <v>0.56899999999999995</v>
      </c>
      <c r="O18" s="25">
        <f>PRODUCT(I18/N18)</f>
        <v>193.32161687170475</v>
      </c>
      <c r="P18" s="27"/>
      <c r="Q18" s="27"/>
      <c r="R18" s="27"/>
      <c r="S18" s="27"/>
      <c r="T18" s="27"/>
      <c r="U18" s="28"/>
      <c r="V18" s="28"/>
      <c r="W18" s="28"/>
      <c r="X18" s="28"/>
      <c r="Y18" s="28"/>
      <c r="Z18" s="27"/>
      <c r="AA18" s="27"/>
      <c r="AB18" s="27"/>
      <c r="AC18" s="27"/>
      <c r="AD18" s="27">
        <v>1</v>
      </c>
      <c r="AE18" s="27"/>
      <c r="AF18" s="14" t="s">
        <v>54</v>
      </c>
      <c r="AG18" s="24"/>
      <c r="AH18" s="9"/>
      <c r="AI18" s="9"/>
      <c r="AJ18" s="9"/>
      <c r="AK18" s="9"/>
      <c r="AL18" s="9"/>
    </row>
    <row r="19" spans="1:39" ht="15" customHeight="1" x14ac:dyDescent="0.2">
      <c r="A19" s="1"/>
      <c r="B19" s="27">
        <v>1991</v>
      </c>
      <c r="C19" s="27" t="s">
        <v>55</v>
      </c>
      <c r="D19" s="41" t="s">
        <v>43</v>
      </c>
      <c r="E19" s="27">
        <v>21</v>
      </c>
      <c r="F19" s="27">
        <v>3</v>
      </c>
      <c r="G19" s="27">
        <v>19</v>
      </c>
      <c r="H19" s="27">
        <v>22</v>
      </c>
      <c r="I19" s="27">
        <v>84</v>
      </c>
      <c r="J19" s="27">
        <v>14</v>
      </c>
      <c r="K19" s="27">
        <v>20</v>
      </c>
      <c r="L19" s="27">
        <v>28</v>
      </c>
      <c r="M19" s="27">
        <f>SUM(F19+G19)</f>
        <v>22</v>
      </c>
      <c r="N19" s="65">
        <v>0.52500000000000002</v>
      </c>
      <c r="O19" s="25">
        <f>PRODUCT(I19/N19)</f>
        <v>160</v>
      </c>
      <c r="P19" s="27"/>
      <c r="Q19" s="27"/>
      <c r="R19" s="27"/>
      <c r="S19" s="27"/>
      <c r="T19" s="27"/>
      <c r="U19" s="28"/>
      <c r="V19" s="28"/>
      <c r="W19" s="28"/>
      <c r="X19" s="28"/>
      <c r="Y19" s="28"/>
      <c r="Z19" s="27"/>
      <c r="AA19" s="27"/>
      <c r="AB19" s="27"/>
      <c r="AC19" s="27"/>
      <c r="AD19" s="27"/>
      <c r="AE19" s="27">
        <v>1</v>
      </c>
      <c r="AF19" s="14" t="s">
        <v>54</v>
      </c>
      <c r="AG19" s="24"/>
      <c r="AH19" s="9"/>
      <c r="AI19" s="9"/>
      <c r="AJ19" s="9"/>
      <c r="AK19" s="9"/>
      <c r="AL19" s="9"/>
    </row>
    <row r="20" spans="1:39" ht="15" customHeight="1" x14ac:dyDescent="0.2">
      <c r="A20" s="1"/>
      <c r="B20" s="27">
        <v>1992</v>
      </c>
      <c r="C20" s="27" t="s">
        <v>56</v>
      </c>
      <c r="D20" s="41" t="s">
        <v>57</v>
      </c>
      <c r="E20" s="27">
        <v>22</v>
      </c>
      <c r="F20" s="27">
        <v>0</v>
      </c>
      <c r="G20" s="27">
        <v>16</v>
      </c>
      <c r="H20" s="27">
        <v>9</v>
      </c>
      <c r="I20" s="27">
        <v>69</v>
      </c>
      <c r="J20" s="27">
        <v>11</v>
      </c>
      <c r="K20" s="27">
        <v>18</v>
      </c>
      <c r="L20" s="27">
        <v>24</v>
      </c>
      <c r="M20" s="27">
        <f>SUM(F20+G20)</f>
        <v>16</v>
      </c>
      <c r="N20" s="65">
        <v>0.52700000000000002</v>
      </c>
      <c r="O20" s="25">
        <f>PRODUCT(I20/N20)</f>
        <v>130.92979127134726</v>
      </c>
      <c r="P20" s="27"/>
      <c r="Q20" s="27"/>
      <c r="R20" s="27"/>
      <c r="S20" s="27"/>
      <c r="T20" s="27"/>
      <c r="U20" s="28"/>
      <c r="V20" s="28"/>
      <c r="W20" s="28"/>
      <c r="X20" s="28"/>
      <c r="Y20" s="28"/>
      <c r="Z20" s="27"/>
      <c r="AA20" s="27"/>
      <c r="AB20" s="27"/>
      <c r="AC20" s="27"/>
      <c r="AD20" s="27"/>
      <c r="AE20" s="27"/>
      <c r="AF20" s="14" t="s">
        <v>58</v>
      </c>
      <c r="AG20" s="24"/>
      <c r="AH20" s="9"/>
      <c r="AI20" s="9"/>
      <c r="AJ20" s="9"/>
      <c r="AK20" s="9"/>
      <c r="AL20" s="9"/>
    </row>
    <row r="21" spans="1:39" ht="15" customHeight="1" x14ac:dyDescent="0.2">
      <c r="A21" s="1"/>
      <c r="B21" s="27">
        <v>1993</v>
      </c>
      <c r="C21" s="27" t="s">
        <v>59</v>
      </c>
      <c r="D21" s="41" t="s">
        <v>57</v>
      </c>
      <c r="E21" s="27">
        <v>24</v>
      </c>
      <c r="F21" s="27">
        <v>2</v>
      </c>
      <c r="G21" s="27">
        <v>23</v>
      </c>
      <c r="H21" s="27">
        <v>13</v>
      </c>
      <c r="I21" s="27">
        <v>94</v>
      </c>
      <c r="J21" s="27">
        <v>20</v>
      </c>
      <c r="K21" s="27">
        <v>27</v>
      </c>
      <c r="L21" s="27">
        <v>22</v>
      </c>
      <c r="M21" s="27">
        <v>25</v>
      </c>
      <c r="N21" s="65">
        <v>0.51500000000000001</v>
      </c>
      <c r="O21" s="25">
        <f>PRODUCT(I21/N21)</f>
        <v>182.52427184466018</v>
      </c>
      <c r="P21" s="27"/>
      <c r="Q21" s="27"/>
      <c r="R21" s="27"/>
      <c r="S21" s="27"/>
      <c r="T21" s="27"/>
      <c r="U21" s="28"/>
      <c r="V21" s="28"/>
      <c r="W21" s="28"/>
      <c r="X21" s="28"/>
      <c r="Y21" s="28"/>
      <c r="Z21" s="27"/>
      <c r="AA21" s="27"/>
      <c r="AB21" s="27"/>
      <c r="AC21" s="27"/>
      <c r="AD21" s="27"/>
      <c r="AE21" s="27"/>
      <c r="AF21" s="14"/>
      <c r="AG21" s="24"/>
      <c r="AH21" s="9"/>
      <c r="AI21" s="9"/>
      <c r="AJ21" s="9"/>
      <c r="AK21" s="9"/>
      <c r="AL21" s="9"/>
    </row>
    <row r="22" spans="1:39" ht="15" customHeight="1" x14ac:dyDescent="0.2">
      <c r="A22" s="1"/>
      <c r="B22" s="17" t="s">
        <v>9</v>
      </c>
      <c r="C22" s="18"/>
      <c r="D22" s="16"/>
      <c r="E22" s="19">
        <f t="shared" ref="E22:M22" si="1">SUM(E4:E21)</f>
        <v>268</v>
      </c>
      <c r="F22" s="19">
        <f t="shared" si="1"/>
        <v>15</v>
      </c>
      <c r="G22" s="19">
        <f t="shared" si="1"/>
        <v>207</v>
      </c>
      <c r="H22" s="19">
        <f t="shared" si="1"/>
        <v>171</v>
      </c>
      <c r="I22" s="19">
        <f t="shared" si="1"/>
        <v>887</v>
      </c>
      <c r="J22" s="19">
        <f t="shared" si="1"/>
        <v>170</v>
      </c>
      <c r="K22" s="19">
        <f t="shared" si="1"/>
        <v>245</v>
      </c>
      <c r="L22" s="19">
        <f t="shared" si="1"/>
        <v>269</v>
      </c>
      <c r="M22" s="19">
        <f t="shared" si="1"/>
        <v>203</v>
      </c>
      <c r="N22" s="31">
        <f>PRODUCT(629/O22)</f>
        <v>0.54849436640192772</v>
      </c>
      <c r="O22" s="32">
        <f>SUM(O9:O21)</f>
        <v>1146.7756799877122</v>
      </c>
      <c r="P22" s="19">
        <f t="shared" ref="P22:AE22" si="2">SUM(P4:P21)</f>
        <v>11</v>
      </c>
      <c r="Q22" s="19">
        <f t="shared" si="2"/>
        <v>0</v>
      </c>
      <c r="R22" s="19">
        <f t="shared" si="2"/>
        <v>4</v>
      </c>
      <c r="S22" s="19">
        <f t="shared" si="2"/>
        <v>2</v>
      </c>
      <c r="T22" s="19">
        <f t="shared" si="2"/>
        <v>0</v>
      </c>
      <c r="U22" s="19">
        <f t="shared" si="2"/>
        <v>0</v>
      </c>
      <c r="V22" s="19">
        <f t="shared" si="2"/>
        <v>0</v>
      </c>
      <c r="W22" s="19">
        <f t="shared" si="2"/>
        <v>0</v>
      </c>
      <c r="X22" s="19">
        <f t="shared" si="2"/>
        <v>0</v>
      </c>
      <c r="Y22" s="19">
        <f t="shared" si="2"/>
        <v>0</v>
      </c>
      <c r="Z22" s="19">
        <f t="shared" si="2"/>
        <v>1</v>
      </c>
      <c r="AA22" s="19">
        <f t="shared" si="2"/>
        <v>0</v>
      </c>
      <c r="AB22" s="19">
        <f t="shared" si="2"/>
        <v>0</v>
      </c>
      <c r="AC22" s="19">
        <f t="shared" si="2"/>
        <v>2</v>
      </c>
      <c r="AD22" s="19">
        <f t="shared" si="2"/>
        <v>3</v>
      </c>
      <c r="AE22" s="19">
        <f t="shared" si="2"/>
        <v>1</v>
      </c>
      <c r="AF22" s="14"/>
      <c r="AG22" s="24"/>
      <c r="AH22" s="9"/>
      <c r="AI22" s="9"/>
      <c r="AJ22" s="9"/>
      <c r="AK22" s="9"/>
      <c r="AL22" s="9"/>
    </row>
    <row r="23" spans="1:39" ht="15" customHeight="1" x14ac:dyDescent="0.2">
      <c r="A23" s="1"/>
      <c r="B23" s="29" t="s">
        <v>2</v>
      </c>
      <c r="C23" s="33"/>
      <c r="D23" s="34">
        <v>856</v>
      </c>
      <c r="E23" s="1"/>
      <c r="F23" s="1"/>
      <c r="G23" s="1"/>
      <c r="H23" s="1"/>
      <c r="I23" s="1"/>
      <c r="J23" s="1"/>
      <c r="K23" s="1"/>
      <c r="L23" s="1"/>
      <c r="M23" s="1"/>
      <c r="N23" s="3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36"/>
      <c r="AE23" s="1"/>
      <c r="AF23" s="1"/>
      <c r="AG23" s="24"/>
      <c r="AH23" s="9"/>
      <c r="AI23" s="9"/>
      <c r="AJ23" s="9"/>
      <c r="AK23" s="9"/>
      <c r="AL23" s="9"/>
    </row>
    <row r="24" spans="1:39" s="10" customFormat="1" ht="15" customHeight="1" x14ac:dyDescent="0.25">
      <c r="A24" s="1"/>
      <c r="B24" s="1"/>
      <c r="C24" s="1"/>
      <c r="D24" s="25"/>
      <c r="E24" s="1"/>
      <c r="F24" s="1"/>
      <c r="G24" s="1"/>
      <c r="H24" s="1"/>
      <c r="I24" s="1"/>
      <c r="J24" s="1"/>
      <c r="K24" s="1"/>
      <c r="L24" s="1"/>
      <c r="M24" s="1"/>
      <c r="N24" s="35"/>
      <c r="O24" s="37"/>
      <c r="P24" s="1"/>
      <c r="Q24" s="38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  <c r="AM24"/>
    </row>
    <row r="25" spans="1:39" ht="15" customHeight="1" x14ac:dyDescent="0.25">
      <c r="A25" s="1"/>
      <c r="B25" s="23" t="s">
        <v>16</v>
      </c>
      <c r="C25" s="40"/>
      <c r="D25" s="40"/>
      <c r="E25" s="19" t="s">
        <v>4</v>
      </c>
      <c r="F25" s="19" t="s">
        <v>13</v>
      </c>
      <c r="G25" s="16" t="s">
        <v>14</v>
      </c>
      <c r="H25" s="19" t="s">
        <v>15</v>
      </c>
      <c r="I25" s="19" t="s">
        <v>3</v>
      </c>
      <c r="J25" s="1"/>
      <c r="K25" s="19" t="s">
        <v>25</v>
      </c>
      <c r="L25" s="19" t="s">
        <v>26</v>
      </c>
      <c r="M25" s="19" t="s">
        <v>27</v>
      </c>
      <c r="N25" s="31" t="s">
        <v>38</v>
      </c>
      <c r="O25" s="25"/>
      <c r="P25" s="41" t="s">
        <v>33</v>
      </c>
      <c r="Q25" s="13"/>
      <c r="R25" s="13"/>
      <c r="S25" s="13"/>
      <c r="T25" s="42"/>
      <c r="U25" s="42"/>
      <c r="V25" s="42"/>
      <c r="W25" s="42"/>
      <c r="X25" s="42"/>
      <c r="Y25" s="13"/>
      <c r="Z25" s="13"/>
      <c r="AA25" s="13"/>
      <c r="AB25" s="13"/>
      <c r="AC25" s="13"/>
      <c r="AD25" s="13"/>
      <c r="AE25" s="13"/>
      <c r="AF25" s="43"/>
      <c r="AG25" s="24"/>
      <c r="AH25" s="9"/>
      <c r="AI25" s="9"/>
      <c r="AJ25" s="9"/>
      <c r="AK25" s="9"/>
      <c r="AL25" s="9"/>
    </row>
    <row r="26" spans="1:39" ht="15" customHeight="1" x14ac:dyDescent="0.2">
      <c r="A26" s="1"/>
      <c r="B26" s="41" t="s">
        <v>17</v>
      </c>
      <c r="C26" s="13"/>
      <c r="D26" s="44"/>
      <c r="E26" s="27">
        <f>PRODUCT(E22)</f>
        <v>268</v>
      </c>
      <c r="F26" s="27">
        <f>PRODUCT(F22)</f>
        <v>15</v>
      </c>
      <c r="G26" s="27">
        <f>PRODUCT(G22)</f>
        <v>207</v>
      </c>
      <c r="H26" s="27">
        <f>PRODUCT(H22)</f>
        <v>171</v>
      </c>
      <c r="I26" s="27">
        <f>PRODUCT(I22)</f>
        <v>887</v>
      </c>
      <c r="J26" s="1"/>
      <c r="K26" s="45">
        <f>PRODUCT((F26+G26)/E26)</f>
        <v>0.82835820895522383</v>
      </c>
      <c r="L26" s="45">
        <f>PRODUCT(H26/E26)</f>
        <v>0.63805970149253732</v>
      </c>
      <c r="M26" s="45">
        <f>PRODUCT(I26/E26)</f>
        <v>3.3097014925373136</v>
      </c>
      <c r="N26" s="30">
        <f>PRODUCT(N22)</f>
        <v>0.54849436640192772</v>
      </c>
      <c r="O26" s="25">
        <f>PRODUCT(O22)</f>
        <v>1146.7756799877122</v>
      </c>
      <c r="P26" s="113" t="s">
        <v>34</v>
      </c>
      <c r="Q26" s="114"/>
      <c r="R26" s="114"/>
      <c r="S26" s="115" t="s">
        <v>67</v>
      </c>
      <c r="T26" s="115"/>
      <c r="U26" s="115"/>
      <c r="V26" s="115"/>
      <c r="W26" s="115"/>
      <c r="X26" s="115"/>
      <c r="Y26" s="115"/>
      <c r="Z26" s="115"/>
      <c r="AA26" s="115"/>
      <c r="AB26" s="116" t="s">
        <v>39</v>
      </c>
      <c r="AC26" s="116"/>
      <c r="AD26" s="116"/>
      <c r="AE26" s="116"/>
      <c r="AF26" s="117" t="s">
        <v>68</v>
      </c>
      <c r="AG26" s="24"/>
      <c r="AH26" s="9"/>
      <c r="AI26" s="9"/>
      <c r="AJ26" s="9"/>
      <c r="AK26" s="9"/>
      <c r="AL26" s="9"/>
    </row>
    <row r="27" spans="1:39" ht="15" customHeight="1" x14ac:dyDescent="0.2">
      <c r="A27" s="1"/>
      <c r="B27" s="46" t="s">
        <v>18</v>
      </c>
      <c r="C27" s="47"/>
      <c r="D27" s="48"/>
      <c r="E27" s="27">
        <f>PRODUCT(P22)</f>
        <v>11</v>
      </c>
      <c r="F27" s="27">
        <f>PRODUCT(Q22)</f>
        <v>0</v>
      </c>
      <c r="G27" s="27">
        <f>PRODUCT(R22)</f>
        <v>4</v>
      </c>
      <c r="H27" s="27">
        <f>PRODUCT(S22)</f>
        <v>2</v>
      </c>
      <c r="I27" s="27">
        <f>PRODUCT(T22)</f>
        <v>0</v>
      </c>
      <c r="J27" s="1"/>
      <c r="K27" s="45">
        <f>PRODUCT((F27+G27)/E27)</f>
        <v>0.36363636363636365</v>
      </c>
      <c r="L27" s="45">
        <f>PRODUCT(H27/E27)</f>
        <v>0.18181818181818182</v>
      </c>
      <c r="M27" s="45"/>
      <c r="N27" s="30"/>
      <c r="O27" s="25"/>
      <c r="P27" s="118" t="s">
        <v>35</v>
      </c>
      <c r="Q27" s="119"/>
      <c r="R27" s="119"/>
      <c r="S27" s="120" t="s">
        <v>69</v>
      </c>
      <c r="T27" s="120"/>
      <c r="U27" s="120"/>
      <c r="V27" s="120"/>
      <c r="W27" s="120"/>
      <c r="X27" s="120"/>
      <c r="Y27" s="120"/>
      <c r="Z27" s="120"/>
      <c r="AA27" s="120"/>
      <c r="AB27" s="121" t="s">
        <v>64</v>
      </c>
      <c r="AC27" s="121"/>
      <c r="AD27" s="121"/>
      <c r="AE27" s="121"/>
      <c r="AF27" s="122" t="s">
        <v>70</v>
      </c>
      <c r="AG27" s="24"/>
      <c r="AH27" s="9"/>
      <c r="AI27" s="9"/>
      <c r="AJ27" s="9"/>
      <c r="AK27" s="9"/>
      <c r="AL27" s="9"/>
    </row>
    <row r="28" spans="1:39" ht="15" customHeight="1" x14ac:dyDescent="0.2">
      <c r="A28" s="1"/>
      <c r="B28" s="49" t="s">
        <v>19</v>
      </c>
      <c r="C28" s="50"/>
      <c r="D28" s="51"/>
      <c r="E28" s="28"/>
      <c r="F28" s="28"/>
      <c r="G28" s="28"/>
      <c r="H28" s="28"/>
      <c r="I28" s="28"/>
      <c r="J28" s="1"/>
      <c r="K28" s="52"/>
      <c r="L28" s="52"/>
      <c r="M28" s="52"/>
      <c r="N28" s="53"/>
      <c r="O28" s="25"/>
      <c r="P28" s="118" t="s">
        <v>36</v>
      </c>
      <c r="Q28" s="119"/>
      <c r="R28" s="119"/>
      <c r="S28" s="120" t="s">
        <v>71</v>
      </c>
      <c r="T28" s="120"/>
      <c r="U28" s="120"/>
      <c r="V28" s="120"/>
      <c r="W28" s="120"/>
      <c r="X28" s="120"/>
      <c r="Y28" s="120"/>
      <c r="Z28" s="120"/>
      <c r="AA28" s="120"/>
      <c r="AB28" s="121" t="s">
        <v>65</v>
      </c>
      <c r="AC28" s="121"/>
      <c r="AD28" s="121"/>
      <c r="AE28" s="121"/>
      <c r="AF28" s="122" t="s">
        <v>72</v>
      </c>
      <c r="AG28" s="24"/>
      <c r="AH28" s="9"/>
      <c r="AI28" s="9"/>
      <c r="AJ28" s="9"/>
      <c r="AK28" s="9"/>
      <c r="AL28" s="9"/>
    </row>
    <row r="29" spans="1:39" ht="15" customHeight="1" x14ac:dyDescent="0.2">
      <c r="A29" s="1"/>
      <c r="B29" s="54" t="s">
        <v>20</v>
      </c>
      <c r="C29" s="55"/>
      <c r="D29" s="56"/>
      <c r="E29" s="19">
        <f>SUM(E26:E28)</f>
        <v>279</v>
      </c>
      <c r="F29" s="19">
        <f>SUM(F26:F28)</f>
        <v>15</v>
      </c>
      <c r="G29" s="19">
        <f>SUM(G26:G28)</f>
        <v>211</v>
      </c>
      <c r="H29" s="19">
        <f>SUM(H26:H28)</f>
        <v>173</v>
      </c>
      <c r="I29" s="19">
        <f>SUM(I26:I28)</f>
        <v>887</v>
      </c>
      <c r="J29" s="1"/>
      <c r="K29" s="57">
        <f>PRODUCT((F29+G29)/E29)</f>
        <v>0.81003584229390679</v>
      </c>
      <c r="L29" s="57">
        <f>PRODUCT(H29/E29)</f>
        <v>0.62007168458781359</v>
      </c>
      <c r="M29" s="57">
        <v>3.28</v>
      </c>
      <c r="N29" s="31"/>
      <c r="O29" s="25">
        <f>SUM(O26:O28)</f>
        <v>1146.7756799877122</v>
      </c>
      <c r="P29" s="123" t="s">
        <v>37</v>
      </c>
      <c r="Q29" s="124"/>
      <c r="R29" s="124"/>
      <c r="S29" s="125" t="s">
        <v>73</v>
      </c>
      <c r="T29" s="125"/>
      <c r="U29" s="125"/>
      <c r="V29" s="125"/>
      <c r="W29" s="125"/>
      <c r="X29" s="125"/>
      <c r="Y29" s="125"/>
      <c r="Z29" s="125"/>
      <c r="AA29" s="125"/>
      <c r="AB29" s="126" t="s">
        <v>66</v>
      </c>
      <c r="AC29" s="126"/>
      <c r="AD29" s="126"/>
      <c r="AE29" s="126"/>
      <c r="AF29" s="74" t="s">
        <v>74</v>
      </c>
      <c r="AG29" s="24"/>
      <c r="AH29" s="9"/>
      <c r="AI29" s="9"/>
      <c r="AJ29" s="9"/>
      <c r="AK29" s="9"/>
      <c r="AL29" s="9"/>
    </row>
    <row r="30" spans="1:39" ht="15" customHeight="1" x14ac:dyDescent="0.25">
      <c r="A30" s="1"/>
      <c r="B30" s="36"/>
      <c r="C30" s="36"/>
      <c r="D30" s="36"/>
      <c r="E30" s="36"/>
      <c r="F30" s="36"/>
      <c r="G30" s="36"/>
      <c r="H30" s="36"/>
      <c r="I30" s="36"/>
      <c r="J30" s="1"/>
      <c r="K30" s="36"/>
      <c r="L30" s="36"/>
      <c r="M30" s="36"/>
      <c r="N30" s="35"/>
      <c r="O30" s="25"/>
      <c r="P30" s="1"/>
      <c r="Q30" s="38"/>
      <c r="R30" s="1"/>
      <c r="S30" s="1"/>
      <c r="T30" s="25"/>
      <c r="U30" s="25"/>
      <c r="V30" s="58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9" ht="15" customHeight="1" x14ac:dyDescent="0.25">
      <c r="A31" s="1"/>
      <c r="B31" s="1" t="s">
        <v>40</v>
      </c>
      <c r="C31" s="1"/>
      <c r="D31" s="1" t="s">
        <v>62</v>
      </c>
      <c r="E31" s="59"/>
      <c r="F31" s="59"/>
      <c r="G31" s="59"/>
      <c r="H31" s="59"/>
      <c r="I31" s="59"/>
      <c r="J31" s="59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9" ht="15" customHeight="1" x14ac:dyDescent="0.25">
      <c r="A32" s="1"/>
      <c r="B32" s="1"/>
      <c r="C32" s="1"/>
      <c r="D32" s="1" t="s">
        <v>61</v>
      </c>
      <c r="E32" s="59"/>
      <c r="F32" s="59"/>
      <c r="G32" s="59"/>
      <c r="H32" s="59"/>
      <c r="I32" s="59"/>
      <c r="J32" s="59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9" ht="15" customHeight="1" x14ac:dyDescent="0.25">
      <c r="A33" s="1"/>
      <c r="B33" s="1"/>
      <c r="C33" s="1"/>
      <c r="D33" s="1" t="s">
        <v>63</v>
      </c>
      <c r="E33" s="59"/>
      <c r="F33" s="59"/>
      <c r="G33" s="59"/>
      <c r="H33" s="59"/>
      <c r="I33" s="59"/>
      <c r="J33" s="59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9" ht="15" customHeight="1" x14ac:dyDescent="0.25">
      <c r="A34" s="1"/>
      <c r="B34" s="1"/>
      <c r="C34" s="1"/>
      <c r="D34" s="1"/>
      <c r="E34" s="59"/>
      <c r="F34" s="59"/>
      <c r="G34" s="59"/>
      <c r="H34" s="59"/>
      <c r="I34" s="59"/>
      <c r="J34" s="59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9" s="60" customFormat="1" ht="15" customHeight="1" x14ac:dyDescent="0.25">
      <c r="A35" s="1"/>
      <c r="B35" s="1"/>
      <c r="C35" s="9"/>
      <c r="D35" s="1"/>
      <c r="E35" s="59"/>
      <c r="F35" s="59"/>
      <c r="G35" s="59"/>
      <c r="H35" s="59"/>
      <c r="I35" s="59"/>
      <c r="J35" s="59"/>
      <c r="K35" s="1"/>
      <c r="L35" s="1"/>
      <c r="M35" s="59"/>
      <c r="N35" s="59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  <c r="AM35"/>
    </row>
    <row r="36" spans="1:39" s="60" customFormat="1" ht="15" customHeight="1" x14ac:dyDescent="0.25">
      <c r="A36" s="1"/>
      <c r="B36" s="1"/>
      <c r="C36" s="1"/>
      <c r="D36" s="1"/>
      <c r="E36" s="59"/>
      <c r="F36" s="59"/>
      <c r="G36" s="59"/>
      <c r="H36" s="59"/>
      <c r="I36" s="59"/>
      <c r="J36" s="59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  <c r="AM36"/>
    </row>
    <row r="37" spans="1:39" s="60" customFormat="1" ht="15" customHeight="1" x14ac:dyDescent="0.2">
      <c r="A37" s="1"/>
      <c r="B37" s="1"/>
      <c r="C37" s="1"/>
      <c r="D37" s="59"/>
      <c r="E37" s="59"/>
      <c r="F37" s="59"/>
      <c r="G37" s="59"/>
      <c r="H37" s="59"/>
      <c r="I37" s="59"/>
      <c r="J37" s="59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  <c r="AM37"/>
    </row>
    <row r="38" spans="1:39" ht="15" customHeight="1" x14ac:dyDescent="0.2">
      <c r="A38" s="1"/>
      <c r="B38" s="1"/>
      <c r="C38" s="1"/>
      <c r="D38" s="59"/>
      <c r="E38" s="59"/>
      <c r="F38" s="59"/>
      <c r="G38" s="59"/>
      <c r="H38" s="59"/>
      <c r="I38" s="59"/>
      <c r="J38" s="59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9" ht="15" customHeight="1" x14ac:dyDescent="0.2">
      <c r="A39" s="1"/>
      <c r="B39" s="1"/>
      <c r="C39" s="1"/>
      <c r="D39" s="59"/>
      <c r="E39" s="59"/>
      <c r="F39" s="59"/>
      <c r="G39" s="59"/>
      <c r="H39" s="59"/>
      <c r="I39" s="59"/>
      <c r="J39" s="59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25"/>
      <c r="AA39" s="25"/>
      <c r="AB39" s="25"/>
      <c r="AC39" s="25"/>
      <c r="AD39" s="25"/>
      <c r="AE39" s="25"/>
      <c r="AF39" s="25"/>
      <c r="AG39" s="9"/>
      <c r="AH39" s="9"/>
      <c r="AI39" s="9"/>
      <c r="AJ39" s="9"/>
      <c r="AK39" s="9"/>
      <c r="AL39" s="9"/>
    </row>
    <row r="40" spans="1:39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9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9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9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9"/>
      <c r="N42" s="59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9"/>
      <c r="AI42" s="9"/>
      <c r="AJ42" s="9"/>
      <c r="AK42" s="9"/>
      <c r="AL42" s="9"/>
    </row>
    <row r="43" spans="1:39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8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  <c r="AH43" s="60"/>
      <c r="AI43" s="60"/>
      <c r="AJ43" s="60"/>
      <c r="AK43" s="60"/>
      <c r="AL43" s="60"/>
    </row>
    <row r="44" spans="1:39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58"/>
      <c r="W44" s="58"/>
      <c r="X44" s="25"/>
      <c r="Y44" s="25"/>
      <c r="Z44" s="25"/>
      <c r="AA44" s="25"/>
      <c r="AB44" s="25"/>
      <c r="AC44" s="25"/>
      <c r="AD44" s="25"/>
      <c r="AE44" s="25"/>
      <c r="AF44" s="25"/>
      <c r="AG44" s="9"/>
      <c r="AH44" s="60"/>
      <c r="AI44" s="60"/>
      <c r="AJ44" s="60"/>
      <c r="AK44" s="60"/>
      <c r="AL44" s="60"/>
    </row>
    <row r="45" spans="1:39" ht="15" customHeight="1" x14ac:dyDescent="0.25">
      <c r="A45" s="6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58"/>
      <c r="W45" s="58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9" ht="15" customHeight="1" x14ac:dyDescent="0.25">
      <c r="A46" s="6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58"/>
      <c r="W46" s="58"/>
      <c r="X46" s="25"/>
      <c r="Y46" s="25"/>
      <c r="Z46" s="25"/>
      <c r="AA46" s="25"/>
      <c r="AB46" s="25"/>
      <c r="AC46" s="25"/>
      <c r="AD46" s="25"/>
      <c r="AE46" s="25"/>
      <c r="AF46" s="25"/>
      <c r="AG46" s="9"/>
    </row>
    <row r="47" spans="1:39" ht="15" customHeight="1" x14ac:dyDescent="0.25">
      <c r="A47" s="6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5"/>
      <c r="P47" s="1"/>
      <c r="Q47" s="38"/>
      <c r="R47" s="1"/>
      <c r="S47" s="1"/>
      <c r="T47" s="25"/>
      <c r="U47" s="25"/>
      <c r="V47" s="58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</row>
    <row r="48" spans="1:39" ht="15" customHeight="1" x14ac:dyDescent="0.25">
      <c r="A48" s="6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9"/>
      <c r="N48" s="35"/>
      <c r="O48" s="25"/>
      <c r="P48" s="1"/>
      <c r="Q48" s="38"/>
      <c r="R48" s="1"/>
      <c r="S48" s="25"/>
      <c r="T48" s="25"/>
      <c r="U48" s="25"/>
      <c r="V48" s="25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</row>
    <row r="49" spans="1:33" ht="15" customHeight="1" x14ac:dyDescent="0.25">
      <c r="A49" s="6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25"/>
      <c r="U49" s="25"/>
      <c r="V49" s="58"/>
      <c r="W49" s="58"/>
      <c r="X49" s="25"/>
      <c r="Y49" s="25"/>
      <c r="Z49" s="25"/>
      <c r="AA49" s="25"/>
      <c r="AB49" s="25"/>
      <c r="AC49" s="25"/>
      <c r="AD49" s="25"/>
      <c r="AE49" s="25"/>
      <c r="AF49" s="25"/>
      <c r="AG49" s="9"/>
    </row>
    <row r="50" spans="1:33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8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1:33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58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1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25"/>
      <c r="U52" s="25"/>
      <c r="V52" s="58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25"/>
      <c r="U53" s="25"/>
      <c r="V53" s="58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38"/>
      <c r="R54" s="1"/>
      <c r="S54" s="1"/>
      <c r="T54" s="25"/>
      <c r="U54" s="25"/>
      <c r="V54" s="58"/>
      <c r="W54" s="1"/>
      <c r="X54" s="1"/>
      <c r="Y54" s="1"/>
      <c r="Z54" s="1"/>
      <c r="AA54" s="1"/>
      <c r="AB54" s="1"/>
      <c r="AC54" s="1"/>
      <c r="AD54" s="1"/>
      <c r="AE54" s="1"/>
      <c r="AF54" s="39"/>
    </row>
  </sheetData>
  <sortState ref="D30:G31">
    <sortCondition ref="D3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94" customWidth="1"/>
    <col min="2" max="2" width="30" style="95" customWidth="1"/>
    <col min="3" max="3" width="17.5703125" style="96" customWidth="1"/>
    <col min="4" max="4" width="10.5703125" style="97" customWidth="1"/>
    <col min="5" max="5" width="10.28515625" style="97" customWidth="1"/>
    <col min="6" max="6" width="0.7109375" style="37" customWidth="1"/>
    <col min="7" max="11" width="4.7109375" style="96" customWidth="1"/>
    <col min="12" max="12" width="6.28515625" style="96" customWidth="1"/>
    <col min="13" max="16" width="4.7109375" style="96" customWidth="1"/>
    <col min="17" max="21" width="6.7109375" style="96" customWidth="1"/>
    <col min="22" max="22" width="11" style="96" customWidth="1"/>
    <col min="23" max="23" width="24.140625" style="97" customWidth="1"/>
    <col min="24" max="24" width="9.42578125" style="96" customWidth="1"/>
    <col min="25" max="30" width="9.140625" style="98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07" t="s">
        <v>95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7"/>
      <c r="X1" s="68"/>
      <c r="Y1" s="69"/>
      <c r="Z1" s="69"/>
      <c r="AA1" s="69"/>
      <c r="AB1" s="69"/>
      <c r="AC1" s="69"/>
      <c r="AD1" s="69"/>
    </row>
    <row r="2" spans="1:30" x14ac:dyDescent="0.25">
      <c r="A2" s="9"/>
      <c r="B2" s="11" t="s">
        <v>41</v>
      </c>
      <c r="C2" s="4" t="s">
        <v>60</v>
      </c>
      <c r="D2" s="12"/>
      <c r="E2" s="12"/>
      <c r="F2" s="71"/>
      <c r="G2" s="70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70"/>
      <c r="X2" s="43"/>
      <c r="Y2" s="69"/>
      <c r="Z2" s="69"/>
      <c r="AA2" s="69"/>
      <c r="AB2" s="69"/>
      <c r="AC2" s="69"/>
      <c r="AD2" s="69"/>
    </row>
    <row r="3" spans="1:30" x14ac:dyDescent="0.25">
      <c r="A3" s="9"/>
      <c r="B3" s="72" t="s">
        <v>96</v>
      </c>
      <c r="C3" s="23" t="s">
        <v>75</v>
      </c>
      <c r="D3" s="73" t="s">
        <v>76</v>
      </c>
      <c r="E3" s="74" t="s">
        <v>1</v>
      </c>
      <c r="F3" s="25"/>
      <c r="G3" s="75" t="s">
        <v>77</v>
      </c>
      <c r="H3" s="76" t="s">
        <v>78</v>
      </c>
      <c r="I3" s="76" t="s">
        <v>31</v>
      </c>
      <c r="J3" s="18" t="s">
        <v>79</v>
      </c>
      <c r="K3" s="77" t="s">
        <v>80</v>
      </c>
      <c r="L3" s="77" t="s">
        <v>81</v>
      </c>
      <c r="M3" s="75" t="s">
        <v>82</v>
      </c>
      <c r="N3" s="75" t="s">
        <v>30</v>
      </c>
      <c r="O3" s="76" t="s">
        <v>83</v>
      </c>
      <c r="P3" s="75" t="s">
        <v>78</v>
      </c>
      <c r="Q3" s="75" t="s">
        <v>3</v>
      </c>
      <c r="R3" s="75">
        <v>1</v>
      </c>
      <c r="S3" s="75">
        <v>2</v>
      </c>
      <c r="T3" s="75">
        <v>3</v>
      </c>
      <c r="U3" s="75" t="s">
        <v>84</v>
      </c>
      <c r="V3" s="18" t="s">
        <v>21</v>
      </c>
      <c r="W3" s="17" t="s">
        <v>85</v>
      </c>
      <c r="X3" s="17" t="s">
        <v>86</v>
      </c>
      <c r="Y3" s="69"/>
      <c r="Z3" s="69"/>
      <c r="AA3" s="69"/>
      <c r="AB3" s="69"/>
      <c r="AC3" s="69"/>
      <c r="AD3" s="69"/>
    </row>
    <row r="4" spans="1:30" x14ac:dyDescent="0.25">
      <c r="A4" s="99"/>
      <c r="B4" s="108" t="s">
        <v>89</v>
      </c>
      <c r="C4" s="100" t="s">
        <v>90</v>
      </c>
      <c r="D4" s="101" t="s">
        <v>91</v>
      </c>
      <c r="E4" s="109" t="s">
        <v>43</v>
      </c>
      <c r="F4" s="110"/>
      <c r="G4" s="102"/>
      <c r="H4" s="103"/>
      <c r="I4" s="102">
        <v>1</v>
      </c>
      <c r="J4" s="104"/>
      <c r="K4" s="104" t="s">
        <v>87</v>
      </c>
      <c r="L4" s="104"/>
      <c r="M4" s="104">
        <v>1</v>
      </c>
      <c r="N4" s="102"/>
      <c r="O4" s="103"/>
      <c r="P4" s="102"/>
      <c r="Q4" s="111"/>
      <c r="R4" s="111"/>
      <c r="S4" s="111"/>
      <c r="T4" s="111"/>
      <c r="U4" s="111"/>
      <c r="V4" s="105"/>
      <c r="W4" s="112" t="s">
        <v>92</v>
      </c>
      <c r="X4" s="106" t="s">
        <v>93</v>
      </c>
      <c r="Y4" s="69"/>
      <c r="Z4" s="69"/>
      <c r="AA4" s="69"/>
      <c r="AB4" s="69"/>
      <c r="AC4" s="69"/>
      <c r="AD4" s="69"/>
    </row>
    <row r="5" spans="1:30" x14ac:dyDescent="0.25">
      <c r="A5" s="24"/>
      <c r="B5" s="78" t="s">
        <v>88</v>
      </c>
      <c r="C5" s="79" t="s">
        <v>94</v>
      </c>
      <c r="D5" s="80"/>
      <c r="E5" s="81"/>
      <c r="F5" s="82"/>
      <c r="G5" s="83"/>
      <c r="H5" s="83"/>
      <c r="I5" s="83"/>
      <c r="J5" s="84"/>
      <c r="K5" s="84"/>
      <c r="L5" s="84"/>
      <c r="M5" s="83"/>
      <c r="N5" s="83"/>
      <c r="O5" s="83"/>
      <c r="P5" s="83"/>
      <c r="Q5" s="83"/>
      <c r="R5" s="83"/>
      <c r="S5" s="83"/>
      <c r="T5" s="83"/>
      <c r="U5" s="83"/>
      <c r="V5" s="83"/>
      <c r="W5" s="80"/>
      <c r="X5" s="85"/>
      <c r="Y5" s="69"/>
      <c r="Z5" s="69"/>
      <c r="AA5" s="69"/>
      <c r="AB5" s="69"/>
      <c r="AC5" s="69"/>
      <c r="AD5" s="69"/>
    </row>
    <row r="6" spans="1:30" x14ac:dyDescent="0.25">
      <c r="A6" s="24"/>
      <c r="B6" s="86"/>
      <c r="C6" s="87"/>
      <c r="D6" s="87"/>
      <c r="E6" s="88"/>
      <c r="F6" s="88"/>
      <c r="G6" s="89"/>
      <c r="H6" s="90"/>
      <c r="I6" s="88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1"/>
      <c r="Y6" s="69"/>
      <c r="Z6" s="69"/>
      <c r="AA6" s="69"/>
      <c r="AB6" s="69"/>
      <c r="AC6" s="69"/>
      <c r="AD6" s="69"/>
    </row>
    <row r="7" spans="1:30" x14ac:dyDescent="0.25">
      <c r="A7" s="24"/>
      <c r="B7" s="92"/>
      <c r="C7" s="1"/>
      <c r="D7" s="92"/>
      <c r="E7" s="93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2"/>
      <c r="X7" s="1"/>
      <c r="Y7" s="69"/>
      <c r="Z7" s="69"/>
      <c r="AA7" s="69"/>
      <c r="AB7" s="69"/>
      <c r="AC7" s="69"/>
      <c r="AD7" s="69"/>
    </row>
    <row r="8" spans="1:30" x14ac:dyDescent="0.25">
      <c r="A8" s="24"/>
      <c r="B8" s="92"/>
      <c r="C8" s="1"/>
      <c r="D8" s="92"/>
      <c r="E8" s="93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2"/>
      <c r="X8" s="1"/>
      <c r="Y8" s="69"/>
      <c r="Z8" s="69"/>
      <c r="AA8" s="69"/>
      <c r="AB8" s="69"/>
      <c r="AC8" s="69"/>
      <c r="AD8" s="69"/>
    </row>
    <row r="9" spans="1:30" x14ac:dyDescent="0.25">
      <c r="A9" s="24"/>
      <c r="B9" s="92"/>
      <c r="C9" s="1"/>
      <c r="D9" s="92"/>
      <c r="E9" s="93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2"/>
      <c r="X9" s="1"/>
      <c r="Y9" s="69"/>
      <c r="Z9" s="69"/>
      <c r="AA9" s="69"/>
      <c r="AB9" s="69"/>
      <c r="AC9" s="69"/>
      <c r="AD9" s="69"/>
    </row>
    <row r="10" spans="1:30" x14ac:dyDescent="0.25">
      <c r="A10" s="24"/>
      <c r="B10" s="92"/>
      <c r="C10" s="1"/>
      <c r="D10" s="92"/>
      <c r="E10" s="93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2"/>
      <c r="X10" s="1"/>
      <c r="Y10" s="69"/>
      <c r="Z10" s="69"/>
      <c r="AA10" s="69"/>
      <c r="AB10" s="69"/>
      <c r="AC10" s="69"/>
      <c r="AD10" s="69"/>
    </row>
    <row r="11" spans="1:30" x14ac:dyDescent="0.25">
      <c r="A11" s="24"/>
      <c r="B11" s="92"/>
      <c r="C11" s="1"/>
      <c r="D11" s="92"/>
      <c r="E11" s="93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2"/>
      <c r="X11" s="1"/>
      <c r="Y11" s="69"/>
      <c r="Z11" s="69"/>
      <c r="AA11" s="69"/>
      <c r="AB11" s="69"/>
      <c r="AC11" s="69"/>
      <c r="AD11" s="69"/>
    </row>
    <row r="12" spans="1:30" x14ac:dyDescent="0.25">
      <c r="A12" s="24"/>
      <c r="B12" s="92"/>
      <c r="C12" s="1"/>
      <c r="D12" s="92"/>
      <c r="E12" s="93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2"/>
      <c r="X12" s="1"/>
      <c r="Y12" s="69"/>
      <c r="Z12" s="69"/>
      <c r="AA12" s="69"/>
      <c r="AB12" s="69"/>
      <c r="AC12" s="69"/>
      <c r="AD12" s="69"/>
    </row>
    <row r="13" spans="1:30" x14ac:dyDescent="0.25">
      <c r="A13" s="24"/>
      <c r="B13" s="92"/>
      <c r="C13" s="1"/>
      <c r="D13" s="92"/>
      <c r="E13" s="93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2"/>
      <c r="X13" s="1"/>
      <c r="Y13" s="69"/>
      <c r="Z13" s="69"/>
      <c r="AA13" s="69"/>
      <c r="AB13" s="69"/>
      <c r="AC13" s="69"/>
      <c r="AD13" s="69"/>
    </row>
    <row r="14" spans="1:30" x14ac:dyDescent="0.25">
      <c r="A14" s="24"/>
      <c r="B14" s="92"/>
      <c r="C14" s="1"/>
      <c r="D14" s="92"/>
      <c r="E14" s="93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2"/>
      <c r="X14" s="1"/>
      <c r="Y14" s="69"/>
      <c r="Z14" s="69"/>
      <c r="AA14" s="69"/>
      <c r="AB14" s="69"/>
      <c r="AC14" s="69"/>
      <c r="AD14" s="69"/>
    </row>
    <row r="15" spans="1:30" x14ac:dyDescent="0.25">
      <c r="A15" s="24"/>
      <c r="B15" s="92"/>
      <c r="C15" s="1"/>
      <c r="D15" s="92"/>
      <c r="E15" s="93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2"/>
      <c r="X15" s="1"/>
      <c r="Y15" s="69"/>
      <c r="Z15" s="69"/>
      <c r="AA15" s="69"/>
      <c r="AB15" s="69"/>
      <c r="AC15" s="69"/>
      <c r="AD15" s="69"/>
    </row>
    <row r="16" spans="1:30" x14ac:dyDescent="0.25">
      <c r="A16" s="24"/>
      <c r="B16" s="92"/>
      <c r="C16" s="1"/>
      <c r="D16" s="92"/>
      <c r="E16" s="93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2"/>
      <c r="X16" s="1"/>
      <c r="Y16" s="69"/>
      <c r="Z16" s="69"/>
      <c r="AA16" s="69"/>
      <c r="AB16" s="69"/>
      <c r="AC16" s="69"/>
      <c r="AD16" s="69"/>
    </row>
    <row r="17" spans="1:30" x14ac:dyDescent="0.25">
      <c r="A17" s="24"/>
      <c r="B17" s="92"/>
      <c r="C17" s="1"/>
      <c r="D17" s="92"/>
      <c r="E17" s="93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2"/>
      <c r="X17" s="1"/>
      <c r="Y17" s="69"/>
      <c r="Z17" s="69"/>
      <c r="AA17" s="69"/>
      <c r="AB17" s="69"/>
      <c r="AC17" s="69"/>
      <c r="AD17" s="69"/>
    </row>
    <row r="18" spans="1:30" x14ac:dyDescent="0.25">
      <c r="A18" s="24"/>
      <c r="B18" s="92"/>
      <c r="C18" s="1"/>
      <c r="D18" s="92"/>
      <c r="E18" s="93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2"/>
      <c r="X18" s="1"/>
      <c r="Y18" s="69"/>
      <c r="Z18" s="69"/>
      <c r="AA18" s="69"/>
      <c r="AB18" s="69"/>
      <c r="AC18" s="69"/>
      <c r="AD18" s="69"/>
    </row>
    <row r="19" spans="1:30" x14ac:dyDescent="0.25">
      <c r="A19" s="24"/>
      <c r="B19" s="92"/>
      <c r="C19" s="1"/>
      <c r="D19" s="92"/>
      <c r="E19" s="93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2"/>
      <c r="X19" s="1"/>
      <c r="Y19" s="69"/>
      <c r="Z19" s="69"/>
      <c r="AA19" s="69"/>
      <c r="AB19" s="69"/>
      <c r="AC19" s="69"/>
      <c r="AD19" s="69"/>
    </row>
    <row r="20" spans="1:30" x14ac:dyDescent="0.25">
      <c r="A20" s="24"/>
      <c r="B20" s="92"/>
      <c r="C20" s="1"/>
      <c r="D20" s="92"/>
      <c r="E20" s="93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2"/>
      <c r="X20" s="1"/>
      <c r="Y20" s="69"/>
      <c r="Z20" s="69"/>
      <c r="AA20" s="69"/>
      <c r="AB20" s="69"/>
      <c r="AC20" s="69"/>
      <c r="AD20" s="69"/>
    </row>
    <row r="21" spans="1:30" x14ac:dyDescent="0.25">
      <c r="A21" s="24"/>
      <c r="B21" s="92"/>
      <c r="C21" s="1"/>
      <c r="D21" s="92"/>
      <c r="E21" s="93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2"/>
      <c r="X21" s="1"/>
      <c r="Y21" s="69"/>
      <c r="Z21" s="69"/>
      <c r="AA21" s="69"/>
      <c r="AB21" s="69"/>
      <c r="AC21" s="69"/>
      <c r="AD21" s="69"/>
    </row>
    <row r="22" spans="1:30" x14ac:dyDescent="0.25">
      <c r="A22" s="24"/>
      <c r="B22" s="92"/>
      <c r="C22" s="1"/>
      <c r="D22" s="92"/>
      <c r="E22" s="93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2"/>
      <c r="X22" s="1"/>
      <c r="Y22" s="69"/>
      <c r="Z22" s="69"/>
      <c r="AA22" s="69"/>
      <c r="AB22" s="69"/>
      <c r="AC22" s="69"/>
      <c r="AD22" s="69"/>
    </row>
    <row r="23" spans="1:30" x14ac:dyDescent="0.25">
      <c r="A23" s="24"/>
      <c r="B23" s="92"/>
      <c r="C23" s="1"/>
      <c r="D23" s="92"/>
      <c r="E23" s="93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2"/>
      <c r="X23" s="1"/>
      <c r="Y23" s="69"/>
      <c r="Z23" s="69"/>
      <c r="AA23" s="69"/>
      <c r="AB23" s="69"/>
      <c r="AC23" s="69"/>
      <c r="AD23" s="69"/>
    </row>
    <row r="24" spans="1:30" x14ac:dyDescent="0.25">
      <c r="A24" s="24"/>
      <c r="B24" s="92"/>
      <c r="C24" s="1"/>
      <c r="D24" s="92"/>
      <c r="E24" s="93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2"/>
      <c r="X24" s="1"/>
      <c r="Y24" s="69"/>
      <c r="Z24" s="69"/>
      <c r="AA24" s="69"/>
      <c r="AB24" s="69"/>
      <c r="AC24" s="69"/>
      <c r="AD24" s="69"/>
    </row>
    <row r="25" spans="1:30" x14ac:dyDescent="0.25">
      <c r="A25" s="24"/>
      <c r="B25" s="92"/>
      <c r="C25" s="1"/>
      <c r="D25" s="92"/>
      <c r="E25" s="93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2"/>
      <c r="X25" s="1"/>
      <c r="Y25" s="69"/>
      <c r="Z25" s="69"/>
      <c r="AA25" s="69"/>
      <c r="AB25" s="69"/>
      <c r="AC25" s="69"/>
      <c r="AD25" s="69"/>
    </row>
    <row r="26" spans="1:30" x14ac:dyDescent="0.25">
      <c r="A26" s="24"/>
      <c r="B26" s="92"/>
      <c r="C26" s="1"/>
      <c r="D26" s="92"/>
      <c r="E26" s="93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2"/>
      <c r="X26" s="1"/>
      <c r="Y26" s="69"/>
      <c r="Z26" s="69"/>
      <c r="AA26" s="69"/>
      <c r="AB26" s="69"/>
      <c r="AC26" s="69"/>
      <c r="AD26" s="69"/>
    </row>
    <row r="27" spans="1:30" x14ac:dyDescent="0.25">
      <c r="A27" s="24"/>
      <c r="B27" s="92"/>
      <c r="C27" s="1"/>
      <c r="D27" s="92"/>
      <c r="E27" s="93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2"/>
      <c r="X27" s="1"/>
      <c r="Y27" s="69"/>
      <c r="Z27" s="69"/>
      <c r="AA27" s="69"/>
      <c r="AB27" s="69"/>
      <c r="AC27" s="69"/>
      <c r="AD27" s="69"/>
    </row>
    <row r="28" spans="1:30" x14ac:dyDescent="0.25">
      <c r="A28" s="24"/>
      <c r="B28" s="92"/>
      <c r="C28" s="1"/>
      <c r="D28" s="92"/>
      <c r="E28" s="93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2"/>
      <c r="X28" s="1"/>
      <c r="Y28" s="69"/>
      <c r="Z28" s="69"/>
      <c r="AA28" s="69"/>
      <c r="AB28" s="69"/>
      <c r="AC28" s="69"/>
      <c r="AD28" s="69"/>
    </row>
    <row r="29" spans="1:30" x14ac:dyDescent="0.25">
      <c r="A29" s="24"/>
      <c r="B29" s="92"/>
      <c r="C29" s="1"/>
      <c r="D29" s="92"/>
      <c r="E29" s="93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2"/>
      <c r="X29" s="1"/>
      <c r="Y29" s="69"/>
      <c r="Z29" s="69"/>
      <c r="AA29" s="69"/>
      <c r="AB29" s="69"/>
      <c r="AC29" s="69"/>
      <c r="AD29" s="69"/>
    </row>
    <row r="30" spans="1:30" x14ac:dyDescent="0.25">
      <c r="A30" s="24"/>
      <c r="B30" s="92"/>
      <c r="C30" s="1"/>
      <c r="D30" s="92"/>
      <c r="E30" s="93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2"/>
      <c r="X30" s="1"/>
      <c r="Y30" s="69"/>
      <c r="Z30" s="69"/>
      <c r="AA30" s="69"/>
      <c r="AB30" s="69"/>
      <c r="AC30" s="69"/>
      <c r="AD30" s="69"/>
    </row>
    <row r="31" spans="1:30" x14ac:dyDescent="0.25">
      <c r="A31" s="24"/>
      <c r="B31" s="92"/>
      <c r="C31" s="1"/>
      <c r="D31" s="92"/>
      <c r="E31" s="93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2"/>
      <c r="X31" s="1"/>
      <c r="Y31" s="69"/>
      <c r="Z31" s="69"/>
      <c r="AA31" s="69"/>
      <c r="AB31" s="69"/>
      <c r="AC31" s="69"/>
      <c r="AD31" s="69"/>
    </row>
    <row r="32" spans="1:30" x14ac:dyDescent="0.25">
      <c r="A32" s="24"/>
      <c r="B32" s="92"/>
      <c r="C32" s="1"/>
      <c r="D32" s="92"/>
      <c r="E32" s="93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2"/>
      <c r="X32" s="1"/>
      <c r="Y32" s="69"/>
      <c r="Z32" s="69"/>
      <c r="AA32" s="69"/>
      <c r="AB32" s="69"/>
      <c r="AC32" s="69"/>
      <c r="AD32" s="69"/>
    </row>
    <row r="33" spans="1:30" x14ac:dyDescent="0.25">
      <c r="A33" s="24"/>
      <c r="B33" s="92"/>
      <c r="C33" s="1"/>
      <c r="D33" s="92"/>
      <c r="E33" s="93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2"/>
      <c r="X33" s="1"/>
      <c r="Y33" s="69"/>
      <c r="Z33" s="69"/>
      <c r="AA33" s="69"/>
      <c r="AB33" s="69"/>
      <c r="AC33" s="69"/>
      <c r="AD33" s="69"/>
    </row>
    <row r="34" spans="1:30" x14ac:dyDescent="0.25">
      <c r="A34" s="24"/>
      <c r="B34" s="92"/>
      <c r="C34" s="1"/>
      <c r="D34" s="92"/>
      <c r="E34" s="93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2"/>
      <c r="X34" s="1"/>
      <c r="Y34" s="69"/>
      <c r="Z34" s="69"/>
      <c r="AA34" s="69"/>
      <c r="AB34" s="69"/>
      <c r="AC34" s="69"/>
      <c r="AD34" s="69"/>
    </row>
    <row r="35" spans="1:30" x14ac:dyDescent="0.25">
      <c r="A35" s="24"/>
      <c r="B35" s="92"/>
      <c r="C35" s="1"/>
      <c r="D35" s="92"/>
      <c r="E35" s="93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92"/>
      <c r="X35" s="1"/>
      <c r="Y35" s="69"/>
      <c r="Z35" s="69"/>
      <c r="AA35" s="69"/>
      <c r="AB35" s="69"/>
      <c r="AC35" s="69"/>
      <c r="AD35" s="69"/>
    </row>
    <row r="36" spans="1:30" x14ac:dyDescent="0.25">
      <c r="A36" s="24"/>
      <c r="B36" s="92"/>
      <c r="C36" s="1"/>
      <c r="D36" s="92"/>
      <c r="E36" s="93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92"/>
      <c r="X36" s="1"/>
      <c r="Y36" s="69"/>
      <c r="Z36" s="69"/>
      <c r="AA36" s="69"/>
      <c r="AB36" s="69"/>
      <c r="AC36" s="69"/>
      <c r="AD36" s="69"/>
    </row>
    <row r="37" spans="1:30" x14ac:dyDescent="0.25">
      <c r="A37" s="24"/>
      <c r="B37" s="92"/>
      <c r="C37" s="1"/>
      <c r="D37" s="92"/>
      <c r="E37" s="93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92"/>
      <c r="X37" s="1"/>
      <c r="Y37" s="69"/>
      <c r="Z37" s="69"/>
      <c r="AA37" s="69"/>
      <c r="AB37" s="69"/>
      <c r="AC37" s="69"/>
      <c r="AD37" s="69"/>
    </row>
    <row r="38" spans="1:30" x14ac:dyDescent="0.25">
      <c r="A38" s="24"/>
      <c r="B38" s="92"/>
      <c r="C38" s="1"/>
      <c r="D38" s="92"/>
      <c r="E38" s="93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92"/>
      <c r="X38" s="1"/>
      <c r="Y38" s="69"/>
      <c r="Z38" s="69"/>
      <c r="AA38" s="69"/>
      <c r="AB38" s="69"/>
      <c r="AC38" s="69"/>
      <c r="AD38" s="69"/>
    </row>
    <row r="39" spans="1:30" x14ac:dyDescent="0.25">
      <c r="A39" s="24"/>
      <c r="B39" s="92"/>
      <c r="C39" s="1"/>
      <c r="D39" s="92"/>
      <c r="E39" s="93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92"/>
      <c r="X39" s="1"/>
      <c r="Y39" s="69"/>
      <c r="Z39" s="69"/>
      <c r="AA39" s="69"/>
      <c r="AB39" s="69"/>
      <c r="AC39" s="69"/>
      <c r="AD39" s="69"/>
    </row>
    <row r="40" spans="1:30" x14ac:dyDescent="0.25">
      <c r="A40" s="24"/>
      <c r="B40" s="92"/>
      <c r="C40" s="1"/>
      <c r="D40" s="92"/>
      <c r="E40" s="93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92"/>
      <c r="X40" s="1"/>
      <c r="Y40" s="69"/>
      <c r="Z40" s="69"/>
      <c r="AA40" s="69"/>
      <c r="AB40" s="69"/>
      <c r="AC40" s="69"/>
      <c r="AD40" s="69"/>
    </row>
    <row r="41" spans="1:30" x14ac:dyDescent="0.25">
      <c r="A41" s="24"/>
      <c r="B41" s="92"/>
      <c r="C41" s="1"/>
      <c r="D41" s="92"/>
      <c r="E41" s="93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92"/>
      <c r="X41" s="1"/>
      <c r="Y41" s="69"/>
      <c r="Z41" s="69"/>
      <c r="AA41" s="69"/>
      <c r="AB41" s="69"/>
      <c r="AC41" s="69"/>
      <c r="AD41" s="69"/>
    </row>
    <row r="42" spans="1:30" x14ac:dyDescent="0.25">
      <c r="A42" s="24"/>
      <c r="B42" s="92"/>
      <c r="C42" s="1"/>
      <c r="D42" s="92"/>
      <c r="E42" s="93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92"/>
      <c r="X42" s="1"/>
      <c r="Y42" s="69"/>
      <c r="Z42" s="69"/>
      <c r="AA42" s="69"/>
      <c r="AB42" s="69"/>
      <c r="AC42" s="69"/>
      <c r="AD42" s="69"/>
    </row>
    <row r="43" spans="1:30" x14ac:dyDescent="0.25">
      <c r="A43" s="24"/>
      <c r="B43" s="92"/>
      <c r="C43" s="1"/>
      <c r="D43" s="92"/>
      <c r="E43" s="93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92"/>
      <c r="X43" s="1"/>
      <c r="Y43" s="69"/>
      <c r="Z43" s="69"/>
      <c r="AA43" s="69"/>
      <c r="AB43" s="69"/>
      <c r="AC43" s="69"/>
      <c r="AD43" s="69"/>
    </row>
    <row r="44" spans="1:30" x14ac:dyDescent="0.25">
      <c r="A44" s="24"/>
      <c r="B44" s="92"/>
      <c r="C44" s="1"/>
      <c r="D44" s="92"/>
      <c r="E44" s="93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92"/>
      <c r="X44" s="1"/>
      <c r="Y44" s="69"/>
      <c r="Z44" s="69"/>
      <c r="AA44" s="69"/>
      <c r="AB44" s="69"/>
      <c r="AC44" s="69"/>
      <c r="AD44" s="69"/>
    </row>
    <row r="45" spans="1:30" x14ac:dyDescent="0.25">
      <c r="A45" s="24"/>
      <c r="B45" s="92"/>
      <c r="C45" s="1"/>
      <c r="D45" s="92"/>
      <c r="E45" s="93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92"/>
      <c r="X45" s="1"/>
      <c r="Y45" s="69"/>
      <c r="Z45" s="69"/>
      <c r="AA45" s="69"/>
      <c r="AB45" s="69"/>
      <c r="AC45" s="69"/>
      <c r="AD45" s="69"/>
    </row>
    <row r="46" spans="1:30" x14ac:dyDescent="0.25">
      <c r="A46" s="24"/>
      <c r="B46" s="92"/>
      <c r="C46" s="1"/>
      <c r="D46" s="92"/>
      <c r="E46" s="93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92"/>
      <c r="X46" s="1"/>
      <c r="Y46" s="69"/>
      <c r="Z46" s="69"/>
      <c r="AA46" s="69"/>
      <c r="AB46" s="69"/>
      <c r="AC46" s="69"/>
      <c r="AD46" s="69"/>
    </row>
    <row r="47" spans="1:30" x14ac:dyDescent="0.25">
      <c r="A47" s="24"/>
      <c r="B47" s="92"/>
      <c r="C47" s="1"/>
      <c r="D47" s="92"/>
      <c r="E47" s="93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92"/>
      <c r="X47" s="1"/>
      <c r="Y47" s="69"/>
      <c r="Z47" s="69"/>
      <c r="AA47" s="69"/>
      <c r="AB47" s="69"/>
      <c r="AC47" s="69"/>
      <c r="AD47" s="69"/>
    </row>
    <row r="48" spans="1:30" x14ac:dyDescent="0.25">
      <c r="A48" s="24"/>
      <c r="B48" s="92"/>
      <c r="C48" s="1"/>
      <c r="D48" s="92"/>
      <c r="E48" s="93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92"/>
      <c r="X48" s="1"/>
      <c r="Y48" s="69"/>
      <c r="Z48" s="69"/>
      <c r="AA48" s="69"/>
      <c r="AB48" s="69"/>
      <c r="AC48" s="69"/>
      <c r="AD48" s="69"/>
    </row>
    <row r="49" spans="1:30" x14ac:dyDescent="0.25">
      <c r="A49" s="24"/>
      <c r="B49" s="92"/>
      <c r="C49" s="1"/>
      <c r="D49" s="92"/>
      <c r="E49" s="93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92"/>
      <c r="X49" s="1"/>
      <c r="Y49" s="69"/>
      <c r="Z49" s="69"/>
      <c r="AA49" s="69"/>
      <c r="AB49" s="69"/>
      <c r="AC49" s="69"/>
      <c r="AD49" s="69"/>
    </row>
    <row r="50" spans="1:30" x14ac:dyDescent="0.25">
      <c r="A50" s="24"/>
      <c r="B50" s="92"/>
      <c r="C50" s="1"/>
      <c r="D50" s="92"/>
      <c r="E50" s="93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92"/>
      <c r="X50" s="1"/>
      <c r="Y50" s="69"/>
      <c r="Z50" s="69"/>
      <c r="AA50" s="69"/>
      <c r="AB50" s="69"/>
      <c r="AC50" s="69"/>
      <c r="AD50" s="69"/>
    </row>
    <row r="51" spans="1:30" x14ac:dyDescent="0.25">
      <c r="A51" s="24"/>
      <c r="B51" s="92"/>
      <c r="C51" s="1"/>
      <c r="D51" s="92"/>
      <c r="E51" s="93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92"/>
      <c r="X51" s="1"/>
      <c r="Y51" s="69"/>
      <c r="Z51" s="69"/>
      <c r="AA51" s="69"/>
      <c r="AB51" s="69"/>
      <c r="AC51" s="69"/>
      <c r="AD51" s="69"/>
    </row>
    <row r="52" spans="1:30" x14ac:dyDescent="0.25">
      <c r="A52" s="24"/>
      <c r="B52" s="92"/>
      <c r="C52" s="1"/>
      <c r="D52" s="92"/>
      <c r="E52" s="93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92"/>
      <c r="X52" s="1"/>
      <c r="Y52" s="69"/>
      <c r="Z52" s="69"/>
      <c r="AA52" s="69"/>
      <c r="AB52" s="69"/>
      <c r="AC52" s="69"/>
      <c r="AD52" s="69"/>
    </row>
    <row r="53" spans="1:30" x14ac:dyDescent="0.25">
      <c r="A53" s="24"/>
      <c r="B53" s="92"/>
      <c r="C53" s="1"/>
      <c r="D53" s="92"/>
      <c r="E53" s="93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92"/>
      <c r="X53" s="1"/>
      <c r="Y53" s="69"/>
      <c r="Z53" s="69"/>
      <c r="AA53" s="69"/>
      <c r="AB53" s="69"/>
      <c r="AC53" s="69"/>
      <c r="AD53" s="69"/>
    </row>
    <row r="54" spans="1:30" x14ac:dyDescent="0.25">
      <c r="A54" s="24"/>
      <c r="B54" s="92"/>
      <c r="C54" s="1"/>
      <c r="D54" s="92"/>
      <c r="E54" s="93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92"/>
      <c r="X54" s="1"/>
      <c r="Y54" s="69"/>
      <c r="Z54" s="69"/>
      <c r="AA54" s="69"/>
      <c r="AB54" s="69"/>
      <c r="AC54" s="69"/>
      <c r="AD54" s="69"/>
    </row>
    <row r="55" spans="1:30" x14ac:dyDescent="0.25">
      <c r="A55" s="24"/>
      <c r="B55" s="92"/>
      <c r="C55" s="1"/>
      <c r="D55" s="92"/>
      <c r="E55" s="93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92"/>
      <c r="X55" s="1"/>
      <c r="Y55" s="69"/>
      <c r="Z55" s="69"/>
      <c r="AA55" s="69"/>
      <c r="AB55" s="69"/>
      <c r="AC55" s="69"/>
      <c r="AD55" s="69"/>
    </row>
    <row r="56" spans="1:30" x14ac:dyDescent="0.25">
      <c r="A56" s="24"/>
      <c r="B56" s="92"/>
      <c r="C56" s="1"/>
      <c r="D56" s="92"/>
      <c r="E56" s="93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92"/>
      <c r="X56" s="1"/>
      <c r="Y56" s="69"/>
      <c r="Z56" s="69"/>
      <c r="AA56" s="69"/>
      <c r="AB56" s="69"/>
      <c r="AC56" s="69"/>
      <c r="AD56" s="69"/>
    </row>
    <row r="57" spans="1:30" x14ac:dyDescent="0.25">
      <c r="A57" s="24"/>
      <c r="B57" s="92"/>
      <c r="C57" s="1"/>
      <c r="D57" s="92"/>
      <c r="E57" s="93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92"/>
      <c r="X57" s="1"/>
      <c r="Y57" s="69"/>
      <c r="Z57" s="69"/>
      <c r="AA57" s="69"/>
      <c r="AB57" s="69"/>
      <c r="AC57" s="69"/>
      <c r="AD57" s="69"/>
    </row>
    <row r="58" spans="1:30" x14ac:dyDescent="0.25">
      <c r="A58" s="24"/>
      <c r="B58" s="92"/>
      <c r="C58" s="1"/>
      <c r="D58" s="92"/>
      <c r="E58" s="93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92"/>
      <c r="X58" s="1"/>
      <c r="Y58" s="69"/>
      <c r="Z58" s="69"/>
      <c r="AA58" s="69"/>
      <c r="AB58" s="69"/>
      <c r="AC58" s="69"/>
      <c r="AD58" s="69"/>
    </row>
    <row r="59" spans="1:30" x14ac:dyDescent="0.25">
      <c r="A59" s="24"/>
      <c r="B59" s="92"/>
      <c r="C59" s="1"/>
      <c r="D59" s="92"/>
      <c r="E59" s="93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92"/>
      <c r="X59" s="1"/>
      <c r="Y59" s="69"/>
      <c r="Z59" s="69"/>
      <c r="AA59" s="69"/>
      <c r="AB59" s="69"/>
      <c r="AC59" s="69"/>
      <c r="AD59" s="69"/>
    </row>
    <row r="60" spans="1:30" x14ac:dyDescent="0.25">
      <c r="A60" s="24"/>
      <c r="B60" s="92"/>
      <c r="C60" s="1"/>
      <c r="D60" s="92"/>
      <c r="E60" s="93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92"/>
      <c r="X60" s="1"/>
      <c r="Y60" s="69"/>
      <c r="Z60" s="69"/>
      <c r="AA60" s="69"/>
      <c r="AB60" s="69"/>
      <c r="AC60" s="69"/>
      <c r="AD60" s="69"/>
    </row>
    <row r="61" spans="1:30" x14ac:dyDescent="0.25">
      <c r="A61" s="24"/>
      <c r="B61" s="92"/>
      <c r="C61" s="1"/>
      <c r="D61" s="92"/>
      <c r="E61" s="93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92"/>
      <c r="X61" s="1"/>
      <c r="Y61" s="69"/>
      <c r="Z61" s="69"/>
      <c r="AA61" s="69"/>
      <c r="AB61" s="69"/>
      <c r="AC61" s="69"/>
      <c r="AD61" s="69"/>
    </row>
    <row r="62" spans="1:30" x14ac:dyDescent="0.25">
      <c r="A62" s="24"/>
      <c r="B62" s="92"/>
      <c r="C62" s="1"/>
      <c r="D62" s="92"/>
      <c r="E62" s="93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92"/>
      <c r="X62" s="1"/>
      <c r="Y62" s="69"/>
      <c r="Z62" s="69"/>
      <c r="AA62" s="69"/>
      <c r="AB62" s="69"/>
      <c r="AC62" s="69"/>
      <c r="AD62" s="69"/>
    </row>
    <row r="63" spans="1:30" x14ac:dyDescent="0.25">
      <c r="A63" s="24"/>
      <c r="B63" s="92"/>
      <c r="C63" s="1"/>
      <c r="D63" s="92"/>
      <c r="E63" s="93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92"/>
      <c r="X63" s="1"/>
      <c r="Y63" s="69"/>
      <c r="Z63" s="69"/>
      <c r="AA63" s="69"/>
      <c r="AB63" s="69"/>
      <c r="AC63" s="69"/>
      <c r="AD63" s="69"/>
    </row>
    <row r="64" spans="1:30" x14ac:dyDescent="0.25">
      <c r="A64" s="24"/>
      <c r="B64" s="92"/>
      <c r="C64" s="1"/>
      <c r="D64" s="92"/>
      <c r="E64" s="93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92"/>
      <c r="X64" s="1"/>
      <c r="Y64" s="69"/>
      <c r="Z64" s="69"/>
      <c r="AA64" s="69"/>
      <c r="AB64" s="69"/>
      <c r="AC64" s="69"/>
      <c r="AD64" s="69"/>
    </row>
    <row r="65" spans="1:30" x14ac:dyDescent="0.25">
      <c r="A65" s="24"/>
      <c r="B65" s="92"/>
      <c r="C65" s="1"/>
      <c r="D65" s="92"/>
      <c r="E65" s="93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92"/>
      <c r="X65" s="1"/>
      <c r="Y65" s="69"/>
      <c r="Z65" s="69"/>
      <c r="AA65" s="69"/>
      <c r="AB65" s="69"/>
      <c r="AC65" s="69"/>
      <c r="AD65" s="69"/>
    </row>
    <row r="66" spans="1:30" x14ac:dyDescent="0.25">
      <c r="A66" s="24"/>
      <c r="B66" s="92"/>
      <c r="C66" s="1"/>
      <c r="D66" s="92"/>
      <c r="E66" s="93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92"/>
      <c r="X66" s="1"/>
      <c r="Y66" s="69"/>
      <c r="Z66" s="69"/>
      <c r="AA66" s="69"/>
      <c r="AB66" s="69"/>
      <c r="AC66" s="69"/>
      <c r="AD66" s="69"/>
    </row>
    <row r="67" spans="1:30" x14ac:dyDescent="0.25">
      <c r="A67" s="24"/>
      <c r="B67" s="92"/>
      <c r="C67" s="1"/>
      <c r="D67" s="92"/>
      <c r="E67" s="93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92"/>
      <c r="X67" s="1"/>
      <c r="Y67" s="69"/>
      <c r="Z67" s="69"/>
      <c r="AA67" s="69"/>
      <c r="AB67" s="69"/>
      <c r="AC67" s="69"/>
      <c r="AD67" s="69"/>
    </row>
    <row r="68" spans="1:30" x14ac:dyDescent="0.25">
      <c r="A68" s="24"/>
      <c r="B68" s="92"/>
      <c r="C68" s="1"/>
      <c r="D68" s="92"/>
      <c r="E68" s="93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92"/>
      <c r="X68" s="1"/>
      <c r="Y68" s="69"/>
      <c r="Z68" s="69"/>
      <c r="AA68" s="69"/>
      <c r="AB68" s="69"/>
      <c r="AC68" s="69"/>
      <c r="AD68" s="69"/>
    </row>
    <row r="69" spans="1:30" x14ac:dyDescent="0.25">
      <c r="A69" s="24"/>
      <c r="B69" s="92"/>
      <c r="C69" s="1"/>
      <c r="D69" s="92"/>
      <c r="E69" s="93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92"/>
      <c r="X69" s="1"/>
      <c r="Y69" s="69"/>
      <c r="Z69" s="69"/>
      <c r="AA69" s="69"/>
      <c r="AB69" s="69"/>
      <c r="AC69" s="69"/>
      <c r="AD69" s="69"/>
    </row>
    <row r="70" spans="1:30" x14ac:dyDescent="0.25">
      <c r="A70" s="24"/>
      <c r="B70" s="92"/>
      <c r="C70" s="1"/>
      <c r="D70" s="92"/>
      <c r="E70" s="93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92"/>
      <c r="X70" s="1"/>
      <c r="Y70" s="69"/>
      <c r="Z70" s="69"/>
      <c r="AA70" s="69"/>
      <c r="AB70" s="69"/>
      <c r="AC70" s="69"/>
      <c r="AD70" s="69"/>
    </row>
    <row r="71" spans="1:30" x14ac:dyDescent="0.25">
      <c r="A71" s="24"/>
      <c r="B71" s="92"/>
      <c r="C71" s="1"/>
      <c r="D71" s="92"/>
      <c r="E71" s="93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92"/>
      <c r="X71" s="1"/>
      <c r="Y71" s="69"/>
      <c r="Z71" s="69"/>
      <c r="AA71" s="69"/>
      <c r="AB71" s="69"/>
      <c r="AC71" s="69"/>
      <c r="AD71" s="69"/>
    </row>
    <row r="72" spans="1:30" x14ac:dyDescent="0.25">
      <c r="A72" s="24"/>
      <c r="B72" s="92"/>
      <c r="C72" s="1"/>
      <c r="D72" s="92"/>
      <c r="E72" s="93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92"/>
      <c r="X72" s="1"/>
      <c r="Y72" s="69"/>
      <c r="Z72" s="69"/>
      <c r="AA72" s="69"/>
      <c r="AB72" s="69"/>
      <c r="AC72" s="69"/>
      <c r="AD72" s="69"/>
    </row>
    <row r="73" spans="1:30" x14ac:dyDescent="0.25">
      <c r="A73" s="24"/>
      <c r="B73" s="92"/>
      <c r="C73" s="1"/>
      <c r="D73" s="92"/>
      <c r="E73" s="93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92"/>
      <c r="X73" s="1"/>
      <c r="Y73" s="69"/>
      <c r="Z73" s="69"/>
      <c r="AA73" s="69"/>
      <c r="AB73" s="69"/>
      <c r="AC73" s="69"/>
      <c r="AD73" s="69"/>
    </row>
    <row r="74" spans="1:30" x14ac:dyDescent="0.25">
      <c r="A74" s="24"/>
      <c r="B74" s="92"/>
      <c r="C74" s="1"/>
      <c r="D74" s="92"/>
      <c r="E74" s="93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92"/>
      <c r="X74" s="1"/>
      <c r="Y74" s="69"/>
      <c r="Z74" s="69"/>
      <c r="AA74" s="69"/>
      <c r="AB74" s="69"/>
      <c r="AC74" s="69"/>
      <c r="AD74" s="69"/>
    </row>
    <row r="75" spans="1:30" x14ac:dyDescent="0.25">
      <c r="A75" s="24"/>
      <c r="B75" s="92"/>
      <c r="C75" s="1"/>
      <c r="D75" s="92"/>
      <c r="E75" s="93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92"/>
      <c r="X75" s="1"/>
      <c r="Y75" s="69"/>
      <c r="Z75" s="69"/>
      <c r="AA75" s="69"/>
      <c r="AB75" s="69"/>
      <c r="AC75" s="69"/>
      <c r="AD75" s="69"/>
    </row>
    <row r="76" spans="1:30" x14ac:dyDescent="0.25">
      <c r="A76" s="24"/>
      <c r="B76" s="92"/>
      <c r="C76" s="1"/>
      <c r="D76" s="92"/>
      <c r="E76" s="93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92"/>
      <c r="X76" s="1"/>
      <c r="Y76" s="69"/>
      <c r="Z76" s="69"/>
      <c r="AA76" s="69"/>
      <c r="AB76" s="69"/>
      <c r="AC76" s="69"/>
      <c r="AD76" s="69"/>
    </row>
    <row r="77" spans="1:30" x14ac:dyDescent="0.25">
      <c r="A77" s="24"/>
      <c r="B77" s="92"/>
      <c r="C77" s="1"/>
      <c r="D77" s="92"/>
      <c r="E77" s="93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92"/>
      <c r="X77" s="1"/>
      <c r="Y77" s="69"/>
      <c r="Z77" s="69"/>
      <c r="AA77" s="69"/>
      <c r="AB77" s="69"/>
      <c r="AC77" s="69"/>
      <c r="AD77" s="69"/>
    </row>
    <row r="78" spans="1:30" x14ac:dyDescent="0.25">
      <c r="A78" s="24"/>
      <c r="B78" s="92"/>
      <c r="C78" s="1"/>
      <c r="D78" s="92"/>
      <c r="E78" s="93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92"/>
      <c r="X78" s="1"/>
      <c r="Y78" s="69"/>
      <c r="Z78" s="69"/>
      <c r="AA78" s="69"/>
      <c r="AB78" s="69"/>
      <c r="AC78" s="69"/>
      <c r="AD78" s="69"/>
    </row>
    <row r="79" spans="1:30" x14ac:dyDescent="0.25">
      <c r="A79" s="24"/>
      <c r="B79" s="92"/>
      <c r="C79" s="1"/>
      <c r="D79" s="92"/>
      <c r="E79" s="93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92"/>
      <c r="X79" s="1"/>
      <c r="Y79" s="69"/>
      <c r="Z79" s="69"/>
      <c r="AA79" s="69"/>
      <c r="AB79" s="69"/>
      <c r="AC79" s="69"/>
      <c r="AD79" s="69"/>
    </row>
    <row r="80" spans="1:30" x14ac:dyDescent="0.25">
      <c r="A80" s="24"/>
      <c r="B80" s="92"/>
      <c r="C80" s="1"/>
      <c r="D80" s="92"/>
      <c r="E80" s="93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92"/>
      <c r="X80" s="1"/>
      <c r="Y80" s="69"/>
      <c r="Z80" s="69"/>
      <c r="AA80" s="69"/>
      <c r="AB80" s="69"/>
      <c r="AC80" s="69"/>
      <c r="AD80" s="69"/>
    </row>
    <row r="81" spans="1:30" x14ac:dyDescent="0.25">
      <c r="A81" s="24"/>
      <c r="B81" s="92"/>
      <c r="C81" s="1"/>
      <c r="D81" s="92"/>
      <c r="E81" s="93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92"/>
      <c r="X81" s="1"/>
      <c r="Y81" s="69"/>
      <c r="Z81" s="69"/>
      <c r="AA81" s="69"/>
      <c r="AB81" s="69"/>
      <c r="AC81" s="69"/>
      <c r="AD81" s="69"/>
    </row>
    <row r="82" spans="1:30" x14ac:dyDescent="0.25">
      <c r="A82" s="24"/>
      <c r="B82" s="92"/>
      <c r="C82" s="1"/>
      <c r="D82" s="92"/>
      <c r="E82" s="93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92"/>
      <c r="X82" s="1"/>
      <c r="Y82" s="69"/>
      <c r="Z82" s="69"/>
      <c r="AA82" s="69"/>
      <c r="AB82" s="69"/>
      <c r="AC82" s="69"/>
      <c r="AD82" s="69"/>
    </row>
    <row r="83" spans="1:30" x14ac:dyDescent="0.25">
      <c r="A83" s="24"/>
      <c r="B83" s="92"/>
      <c r="C83" s="1"/>
      <c r="D83" s="92"/>
      <c r="E83" s="93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92"/>
      <c r="X83" s="1"/>
      <c r="Y83" s="69"/>
      <c r="Z83" s="69"/>
      <c r="AA83" s="69"/>
      <c r="AB83" s="69"/>
      <c r="AC83" s="69"/>
      <c r="AD83" s="69"/>
    </row>
    <row r="84" spans="1:30" x14ac:dyDescent="0.25">
      <c r="A84" s="24"/>
      <c r="B84" s="92"/>
      <c r="C84" s="1"/>
      <c r="D84" s="92"/>
      <c r="E84" s="93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92"/>
      <c r="X84" s="1"/>
      <c r="Y84" s="69"/>
      <c r="Z84" s="69"/>
      <c r="AA84" s="69"/>
      <c r="AB84" s="69"/>
      <c r="AC84" s="69"/>
      <c r="AD84" s="69"/>
    </row>
    <row r="85" spans="1:30" x14ac:dyDescent="0.25">
      <c r="A85" s="24"/>
      <c r="B85" s="92"/>
      <c r="C85" s="1"/>
      <c r="D85" s="92"/>
      <c r="E85" s="93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92"/>
      <c r="X85" s="1"/>
      <c r="Y85" s="69"/>
      <c r="Z85" s="69"/>
      <c r="AA85" s="69"/>
      <c r="AB85" s="69"/>
      <c r="AC85" s="69"/>
      <c r="AD85" s="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2021-04-02T21:06:58Z</dcterms:modified>
</cp:coreProperties>
</file>